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nabídková cena za aktivity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<sst xmlns="http://schemas.openxmlformats.org/spreadsheetml/2006/main" count="101" uniqueCount="65">
  <si>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bez DPH</t>
  </si>
  <si>
    <t>včetně DPH</t>
  </si>
  <si>
    <t>Výběr účastníků projektu</t>
  </si>
  <si>
    <t>počet informačních akcí</t>
  </si>
  <si>
    <t>celkem bez DPH</t>
  </si>
  <si>
    <t>celkem včetně DPH</t>
  </si>
  <si>
    <t>Vstupní modul</t>
  </si>
  <si>
    <t>počet osob</t>
  </si>
  <si>
    <t>Zajištění doprovodných opatření a pracovních míst</t>
  </si>
  <si>
    <t>zajištění doprovod.opatření bez DPH</t>
  </si>
  <si>
    <t>zajištění doprovod.opatření včetně DPH</t>
  </si>
  <si>
    <t>Nabídková cena za aktivitu Odborná výuka - rekvalifikace</t>
  </si>
  <si>
    <t>minim. rozsah výuky (počet výukových hodin)</t>
  </si>
  <si>
    <t>celkem</t>
  </si>
  <si>
    <t>poznámky</t>
  </si>
  <si>
    <t>cena za 1 osobu</t>
  </si>
  <si>
    <t>cena za aktivitu celkem</t>
  </si>
  <si>
    <t>-</t>
  </si>
  <si>
    <t>cena za 1 osobu bez DPH</t>
  </si>
  <si>
    <t>cena za 1 osobu s DPH</t>
  </si>
  <si>
    <t>cena za typ rekvalifikace bez DPH</t>
  </si>
  <si>
    <t>cena za typ rekvalifikace včetně DPH</t>
  </si>
  <si>
    <t>Počty osob uváděné v textu zadávací dokumentace jako cca jsou pro účely kalkulace chápány jako počty maximální; fakturováno bude dle skutečnosti, na základě podkladů doložených uchazečem, maximálně však do ceny za danou aktivitu celkem.</t>
  </si>
  <si>
    <t>cena za 1 informační akci*</t>
  </si>
  <si>
    <t xml:space="preserve">* Informační akcí je míněn 1 den konání informační akce. </t>
  </si>
  <si>
    <t>Odborná výuka - rekvalifikace</t>
  </si>
  <si>
    <t xml:space="preserve"> -</t>
  </si>
  <si>
    <t>Skupinové poradenství</t>
  </si>
  <si>
    <t>Účetnictví</t>
  </si>
  <si>
    <t>Publicita projektu</t>
  </si>
  <si>
    <t>počet</t>
  </si>
  <si>
    <t>Individuální poradenství (IP)</t>
  </si>
  <si>
    <t>počet osob*</t>
  </si>
  <si>
    <t>* Zadavatel vyžaduje, aby v rámci seznamu rekvalifikačních kurzů byly respektovány výše uvedené rekvalifikační kurzy a uvedené počty účastníků v kurzu. Počty účastníků slouží pouze pro účely kalkulace nejvýše přípustné nabídkové ceny. Úplata za poskytnuté služby bude provedena dle skutečného počtu odebraných služeb. Počty účastníků v kurzu se mohou změnit dle aktuálních potřeb účastníků projektu.</t>
  </si>
  <si>
    <t>Celkem dodavatel bez DPH</t>
  </si>
  <si>
    <t>Celkem dodavatel včetně DPH</t>
  </si>
  <si>
    <t>Příloha č. 3 Kalkulace nákladů jednotlivých aktivit</t>
  </si>
  <si>
    <t>Nabídková cena za aktivity bez DPH*</t>
  </si>
  <si>
    <t>Nabídková cena za aktivity včetně DPH*</t>
  </si>
  <si>
    <t>Účetnictví s využitím výpočetní techniky</t>
  </si>
  <si>
    <t>zajištění inzerce bez DPH</t>
  </si>
  <si>
    <t>zajištění inzerce s DPH</t>
  </si>
  <si>
    <t>Administrativní pracovník s praxí u zaměstnavatele</t>
  </si>
  <si>
    <t>Obsluha osobního počítače</t>
  </si>
  <si>
    <t xml:space="preserve">Pracovník v sociálních službách </t>
  </si>
  <si>
    <t>Vazačské práce</t>
  </si>
  <si>
    <t>cena za 1 inzerci</t>
  </si>
  <si>
    <t>Obsluha osobního počítače dle sylabu ECDL</t>
  </si>
  <si>
    <t>Sanitář</t>
  </si>
  <si>
    <t>Typ kurzu</t>
  </si>
  <si>
    <t>cena za 3 hodin poradenství na 1 osobu*</t>
  </si>
  <si>
    <t>Masér pro sportovní a kondiční masáže</t>
  </si>
  <si>
    <t xml:space="preserve">Administrativní pracovník s praxí </t>
  </si>
  <si>
    <t>Vyplňujte prosím pouze modrá pole, v ostatních polích jsou přednastaveny vzorce!!!</t>
  </si>
  <si>
    <t>* Maximální cena za 1 hodinu individuálního poradenství nesmí překročit částku 500,- Kč bez DPH  (limit za 3 hodin IP za 1 osobu je maximálně 1.500,- Kč bez DPH)</t>
  </si>
  <si>
    <t>* Minimální cena za 1 hodinu individuálního poradenství nesmí být nižší než 300,- Kč bez DPH (minimální limit za 3 hodin IP za 1 osobu je 900,- Kč bez DPH)</t>
  </si>
  <si>
    <t>zajištění pracovního místa včetně DPH</t>
  </si>
  <si>
    <t>zajištění pracovního místa bez DPH*</t>
  </si>
  <si>
    <t>* Maximální cena za 1 osobu za zajištění pracovního místa je stanovena ve výši 3.000 Kč bez DPH.</t>
  </si>
  <si>
    <t>* Maximální nabídková cena nesmí překročit 9.145.000,- Kč bez DPH, 11.065.450,- Kč včetně DPH.</t>
  </si>
  <si>
    <t>Základy obsluhy PC</t>
  </si>
  <si>
    <t>Organizačně technický pracovník</t>
  </si>
  <si>
    <t>Prodavačské práce s praxí</t>
  </si>
  <si>
    <t>Počítačový grafik</t>
  </si>
  <si>
    <t>Masér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</si>
</sst>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 hidden="1"/>
    </xf>
    <xf numFmtId="0" fontId="5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wrapText="1"/>
    </xf>
    <xf numFmtId="0" fontId="5" fillId="34" borderId="26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24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4" fontId="4" fillId="35" borderId="31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5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28" xfId="0" applyFont="1" applyFill="1" applyBorder="1" applyAlignment="1">
      <alignment wrapText="1"/>
    </xf>
    <xf numFmtId="0" fontId="4" fillId="35" borderId="12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0" fontId="5" fillId="36" borderId="32" xfId="0" applyFont="1" applyFill="1" applyBorder="1" applyAlignment="1">
      <alignment wrapText="1"/>
    </xf>
    <xf numFmtId="0" fontId="5" fillId="36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4" fontId="5" fillId="36" borderId="26" xfId="0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8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4" fillId="35" borderId="19" xfId="0" applyNumberFormat="1" applyFont="1" applyFill="1" applyBorder="1" applyAlignment="1">
      <alignment horizontal="right" vertical="center"/>
    </xf>
    <xf numFmtId="0" fontId="2" fillId="35" borderId="20" xfId="0" applyFont="1" applyFill="1" applyBorder="1" applyAlignment="1">
      <alignment wrapText="1"/>
    </xf>
    <xf numFmtId="0" fontId="45" fillId="35" borderId="20" xfId="0" applyFont="1" applyFill="1" applyBorder="1" applyAlignment="1">
      <alignment wrapText="1"/>
    </xf>
    <xf numFmtId="49" fontId="4" fillId="35" borderId="19" xfId="0" applyNumberFormat="1" applyFont="1" applyFill="1" applyBorder="1" applyAlignment="1">
      <alignment vertical="center" wrapText="1"/>
    </xf>
    <xf numFmtId="3" fontId="4" fillId="35" borderId="19" xfId="0" applyNumberFormat="1" applyFont="1" applyFill="1" applyBorder="1" applyAlignment="1" applyProtection="1">
      <alignment horizontal="center" vertical="center"/>
      <protection locked="0"/>
    </xf>
    <xf numFmtId="3" fontId="4" fillId="35" borderId="37" xfId="0" applyNumberFormat="1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4" fontId="7" fillId="33" borderId="38" xfId="0" applyNumberFormat="1" applyFont="1" applyFill="1" applyBorder="1" applyAlignment="1">
      <alignment/>
    </xf>
    <xf numFmtId="4" fontId="7" fillId="33" borderId="39" xfId="0" applyNumberFormat="1" applyFont="1" applyFill="1" applyBorder="1" applyAlignment="1">
      <alignment/>
    </xf>
    <xf numFmtId="4" fontId="4" fillId="33" borderId="17" xfId="0" applyNumberFormat="1" applyFont="1" applyFill="1" applyBorder="1" applyAlignment="1" applyProtection="1">
      <alignment/>
      <protection locked="0"/>
    </xf>
    <xf numFmtId="4" fontId="4" fillId="33" borderId="18" xfId="0" applyNumberFormat="1" applyFont="1" applyFill="1" applyBorder="1" applyAlignment="1" applyProtection="1">
      <alignment/>
      <protection locked="0"/>
    </xf>
    <xf numFmtId="4" fontId="4" fillId="33" borderId="19" xfId="0" applyNumberFormat="1" applyFont="1" applyFill="1" applyBorder="1" applyAlignment="1" applyProtection="1">
      <alignment/>
      <protection locked="0"/>
    </xf>
    <xf numFmtId="0" fontId="4" fillId="33" borderId="19" xfId="0" applyFont="1" applyFill="1" applyBorder="1" applyAlignment="1">
      <alignment horizontal="right" wrapText="1"/>
    </xf>
    <xf numFmtId="4" fontId="4" fillId="33" borderId="19" xfId="0" applyNumberFormat="1" applyFont="1" applyFill="1" applyBorder="1" applyAlignment="1" applyProtection="1">
      <alignment horizontal="right" vertical="center"/>
      <protection locked="0"/>
    </xf>
    <xf numFmtId="0" fontId="4" fillId="35" borderId="29" xfId="0" applyFont="1" applyFill="1" applyBorder="1" applyAlignment="1">
      <alignment horizontal="left" wrapText="1"/>
    </xf>
    <xf numFmtId="0" fontId="4" fillId="35" borderId="30" xfId="0" applyFont="1" applyFill="1" applyBorder="1" applyAlignment="1">
      <alignment horizontal="left" wrapText="1"/>
    </xf>
    <xf numFmtId="0" fontId="4" fillId="35" borderId="31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5" borderId="16" xfId="0" applyFont="1" applyFill="1" applyBorder="1" applyAlignment="1">
      <alignment horizontal="left" wrapText="1"/>
    </xf>
    <xf numFmtId="0" fontId="5" fillId="35" borderId="0" xfId="0" applyFont="1" applyFill="1" applyBorder="1" applyAlignment="1" applyProtection="1">
      <alignment horizontal="left" wrapText="1"/>
      <protection hidden="1"/>
    </xf>
    <xf numFmtId="0" fontId="5" fillId="36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abSelected="1" zoomScalePageLayoutView="0" workbookViewId="0" topLeftCell="A16">
      <selection activeCell="G17" sqref="G17"/>
    </sheetView>
  </sheetViews>
  <sheetFormatPr defaultColWidth="9.140625" defaultRowHeight="12.75"/>
  <cols>
    <col min="1" max="1" width="30.7109375" style="1" customWidth="1"/>
    <col min="2" max="2" width="13.7109375" style="1" customWidth="1"/>
    <col min="3" max="3" width="16.7109375" style="1" customWidth="1"/>
    <col min="4" max="4" width="21.140625" style="1" customWidth="1"/>
    <col min="5" max="7" width="16.7109375" style="1" customWidth="1"/>
    <col min="8" max="8" width="28.57421875" style="1" customWidth="1"/>
    <col min="9" max="16384" width="9.140625" style="1" customWidth="1"/>
  </cols>
  <sheetData>
    <row r="1" ht="15.75">
      <c r="A1" s="2" t="s">
        <v>36</v>
      </c>
    </row>
    <row r="2" ht="15.75">
      <c r="A2" s="74" t="s">
        <v>53</v>
      </c>
    </row>
    <row r="3" spans="5:7" ht="16.5" thickBot="1">
      <c r="E3" s="3"/>
      <c r="F3" s="3"/>
      <c r="G3" s="3"/>
    </row>
    <row r="4" spans="1:7" s="71" customFormat="1" ht="21" thickBot="1">
      <c r="A4" s="81" t="s">
        <v>37</v>
      </c>
      <c r="B4" s="82"/>
      <c r="C4" s="82"/>
      <c r="D4" s="83">
        <f>D60</f>
        <v>0</v>
      </c>
      <c r="F4" s="72"/>
      <c r="G4" s="73"/>
    </row>
    <row r="5" spans="1:7" s="71" customFormat="1" ht="21" thickBot="1">
      <c r="A5" s="81" t="s">
        <v>38</v>
      </c>
      <c r="B5" s="82"/>
      <c r="C5" s="82"/>
      <c r="D5" s="84">
        <f>D61</f>
        <v>0</v>
      </c>
      <c r="F5" s="72"/>
      <c r="G5" s="73"/>
    </row>
    <row r="6" spans="1:7" ht="15.75">
      <c r="A6" s="90" t="s">
        <v>59</v>
      </c>
      <c r="B6" s="91"/>
      <c r="C6" s="91"/>
      <c r="D6" s="92"/>
      <c r="F6" s="4"/>
      <c r="G6" s="3"/>
    </row>
    <row r="7" spans="1:7" ht="15.75">
      <c r="A7" s="93"/>
      <c r="B7" s="94"/>
      <c r="C7" s="94"/>
      <c r="D7" s="95"/>
      <c r="E7" s="3"/>
      <c r="F7" s="4"/>
      <c r="G7" s="6"/>
    </row>
    <row r="8" spans="1:7" ht="16.5" thickBot="1">
      <c r="A8" s="46"/>
      <c r="B8" s="47"/>
      <c r="C8" s="47"/>
      <c r="D8" s="48"/>
      <c r="E8" s="3"/>
      <c r="F8" s="4"/>
      <c r="G8" s="6"/>
    </row>
    <row r="9" spans="1:6" ht="48" customHeight="1" thickBot="1">
      <c r="A9" s="56" t="s">
        <v>2</v>
      </c>
      <c r="B9" s="57" t="s">
        <v>3</v>
      </c>
      <c r="C9" s="58" t="s">
        <v>23</v>
      </c>
      <c r="D9" s="59" t="s">
        <v>16</v>
      </c>
      <c r="E9" s="5"/>
      <c r="F9" s="4"/>
    </row>
    <row r="10" spans="1:5" ht="15.75" customHeight="1">
      <c r="A10" s="36" t="s">
        <v>0</v>
      </c>
      <c r="B10" s="16">
        <v>30</v>
      </c>
      <c r="C10" s="85"/>
      <c r="D10" s="7">
        <f>(C10*B10)</f>
        <v>0</v>
      </c>
      <c r="E10" s="8"/>
    </row>
    <row r="11" spans="1:5" ht="15.75" customHeight="1" thickBot="1">
      <c r="A11" s="37" t="s">
        <v>1</v>
      </c>
      <c r="B11" s="17">
        <v>30</v>
      </c>
      <c r="C11" s="86"/>
      <c r="D11" s="9">
        <f>(C11*B11)</f>
        <v>0</v>
      </c>
      <c r="E11" s="8"/>
    </row>
    <row r="12" spans="1:5" ht="15.75" customHeight="1" thickBot="1">
      <c r="A12" s="49" t="s">
        <v>4</v>
      </c>
      <c r="B12" s="50"/>
      <c r="C12" s="50"/>
      <c r="D12" s="51">
        <f>(D10)</f>
        <v>0</v>
      </c>
      <c r="E12" s="4"/>
    </row>
    <row r="13" spans="1:5" ht="15.75" customHeight="1" thickBot="1">
      <c r="A13" s="49" t="s">
        <v>5</v>
      </c>
      <c r="B13" s="50"/>
      <c r="C13" s="50"/>
      <c r="D13" s="51">
        <f>(D11)</f>
        <v>0</v>
      </c>
      <c r="E13" s="4"/>
    </row>
    <row r="14" spans="1:5" ht="15" customHeight="1">
      <c r="A14" s="39" t="s">
        <v>24</v>
      </c>
      <c r="B14" s="40"/>
      <c r="C14" s="40"/>
      <c r="D14" s="41"/>
      <c r="E14" s="4"/>
    </row>
    <row r="15" spans="1:5" ht="16.5" thickBot="1">
      <c r="A15" s="10"/>
      <c r="B15" s="11"/>
      <c r="C15" s="11"/>
      <c r="D15" s="12"/>
      <c r="E15" s="4"/>
    </row>
    <row r="16" spans="1:5" ht="30.75" customHeight="1" thickBot="1">
      <c r="A16" s="56" t="s">
        <v>6</v>
      </c>
      <c r="B16" s="57" t="s">
        <v>7</v>
      </c>
      <c r="C16" s="58" t="s">
        <v>15</v>
      </c>
      <c r="D16" s="59" t="s">
        <v>16</v>
      </c>
      <c r="E16" s="5"/>
    </row>
    <row r="17" spans="1:5" ht="15.75" customHeight="1">
      <c r="A17" s="36" t="s">
        <v>0</v>
      </c>
      <c r="B17" s="16">
        <v>410</v>
      </c>
      <c r="C17" s="85"/>
      <c r="D17" s="7">
        <f>(C17*B17)</f>
        <v>0</v>
      </c>
      <c r="E17" s="8"/>
    </row>
    <row r="18" spans="1:5" ht="15.75" customHeight="1" thickBot="1">
      <c r="A18" s="37" t="s">
        <v>1</v>
      </c>
      <c r="B18" s="17">
        <v>410</v>
      </c>
      <c r="C18" s="86"/>
      <c r="D18" s="9">
        <f>(B18*C18)</f>
        <v>0</v>
      </c>
      <c r="E18" s="8"/>
    </row>
    <row r="19" spans="1:5" ht="15.75" customHeight="1" thickBot="1">
      <c r="A19" s="49" t="s">
        <v>4</v>
      </c>
      <c r="B19" s="50"/>
      <c r="C19" s="50"/>
      <c r="D19" s="51">
        <f>D17</f>
        <v>0</v>
      </c>
      <c r="E19" s="4"/>
    </row>
    <row r="20" spans="1:5" ht="15.75" customHeight="1" thickBot="1">
      <c r="A20" s="52" t="s">
        <v>5</v>
      </c>
      <c r="B20" s="53"/>
      <c r="C20" s="53"/>
      <c r="D20" s="54">
        <f>(D18)</f>
        <v>0</v>
      </c>
      <c r="E20" s="4"/>
    </row>
    <row r="21" spans="1:5" ht="16.5" thickBot="1">
      <c r="A21" s="13"/>
      <c r="B21" s="3"/>
      <c r="C21" s="3"/>
      <c r="D21" s="14"/>
      <c r="E21" s="4"/>
    </row>
    <row r="22" spans="1:5" ht="30" customHeight="1" thickBot="1">
      <c r="A22" s="56" t="s">
        <v>25</v>
      </c>
      <c r="B22" s="57" t="s">
        <v>7</v>
      </c>
      <c r="C22" s="58" t="s">
        <v>17</v>
      </c>
      <c r="D22" s="59" t="s">
        <v>16</v>
      </c>
      <c r="E22" s="15"/>
    </row>
    <row r="23" spans="1:5" ht="15.75" customHeight="1">
      <c r="A23" s="36" t="s">
        <v>0</v>
      </c>
      <c r="B23" s="16">
        <v>380</v>
      </c>
      <c r="C23" s="16" t="s">
        <v>26</v>
      </c>
      <c r="D23" s="7">
        <f>(E84)</f>
        <v>0</v>
      </c>
      <c r="E23" s="8"/>
    </row>
    <row r="24" spans="1:5" ht="15.75" customHeight="1" thickBot="1">
      <c r="A24" s="37" t="s">
        <v>1</v>
      </c>
      <c r="B24" s="17">
        <v>380</v>
      </c>
      <c r="C24" s="17" t="s">
        <v>26</v>
      </c>
      <c r="D24" s="9">
        <f>(F84)</f>
        <v>0</v>
      </c>
      <c r="E24" s="8"/>
    </row>
    <row r="25" spans="1:5" ht="15.75" customHeight="1" thickBot="1">
      <c r="A25" s="49" t="s">
        <v>4</v>
      </c>
      <c r="B25" s="50"/>
      <c r="C25" s="50"/>
      <c r="D25" s="51">
        <f>(D23)</f>
        <v>0</v>
      </c>
      <c r="E25" s="4"/>
    </row>
    <row r="26" spans="1:5" ht="15.75" customHeight="1" thickBot="1">
      <c r="A26" s="49" t="s">
        <v>5</v>
      </c>
      <c r="B26" s="50"/>
      <c r="C26" s="50"/>
      <c r="D26" s="51">
        <f>(D24)</f>
        <v>0</v>
      </c>
      <c r="E26" s="4"/>
    </row>
    <row r="27" spans="1:5" ht="15" customHeight="1" thickBot="1">
      <c r="A27" s="10"/>
      <c r="B27" s="11"/>
      <c r="C27" s="11"/>
      <c r="D27" s="12"/>
      <c r="E27" s="4"/>
    </row>
    <row r="28" spans="1:4" ht="50.25" customHeight="1" thickBot="1">
      <c r="A28" s="56" t="s">
        <v>31</v>
      </c>
      <c r="B28" s="57" t="s">
        <v>7</v>
      </c>
      <c r="C28" s="58" t="s">
        <v>50</v>
      </c>
      <c r="D28" s="59" t="s">
        <v>16</v>
      </c>
    </row>
    <row r="29" spans="1:5" ht="15.75" customHeight="1">
      <c r="A29" s="36" t="s">
        <v>0</v>
      </c>
      <c r="B29" s="16">
        <v>410</v>
      </c>
      <c r="C29" s="85"/>
      <c r="D29" s="7">
        <f>B29*C29</f>
        <v>0</v>
      </c>
      <c r="E29" s="25" t="str">
        <f>IF(C29&gt;899,"limit v pořádku","limit není dodržen")</f>
        <v>limit není dodržen</v>
      </c>
    </row>
    <row r="30" spans="1:5" ht="15.75" customHeight="1" thickBot="1">
      <c r="A30" s="37" t="s">
        <v>1</v>
      </c>
      <c r="B30" s="17">
        <v>410</v>
      </c>
      <c r="C30" s="86"/>
      <c r="D30" s="9">
        <f>(B30*C30)</f>
        <v>0</v>
      </c>
      <c r="E30" s="25" t="str">
        <f>IF(C29&lt;1501,"limit v pořádku","limit není dodržen")</f>
        <v>limit v pořádku</v>
      </c>
    </row>
    <row r="31" spans="1:5" ht="15.75" customHeight="1" thickBot="1">
      <c r="A31" s="49" t="s">
        <v>4</v>
      </c>
      <c r="B31" s="50"/>
      <c r="C31" s="50"/>
      <c r="D31" s="51">
        <f>SUM(D29:D29)</f>
        <v>0</v>
      </c>
      <c r="E31" s="4"/>
    </row>
    <row r="32" spans="1:4" ht="15.75" customHeight="1" thickBot="1">
      <c r="A32" s="49" t="s">
        <v>5</v>
      </c>
      <c r="B32" s="50"/>
      <c r="C32" s="50"/>
      <c r="D32" s="51">
        <f>(D30)</f>
        <v>0</v>
      </c>
    </row>
    <row r="33" spans="1:5" ht="15" customHeight="1">
      <c r="A33" s="90" t="s">
        <v>54</v>
      </c>
      <c r="B33" s="91"/>
      <c r="C33" s="91"/>
      <c r="D33" s="92"/>
      <c r="E33" s="4"/>
    </row>
    <row r="34" spans="1:5" ht="15" customHeight="1">
      <c r="A34" s="93"/>
      <c r="B34" s="94"/>
      <c r="C34" s="94"/>
      <c r="D34" s="95"/>
      <c r="E34" s="4"/>
    </row>
    <row r="35" spans="1:5" ht="15" customHeight="1">
      <c r="A35" s="93" t="s">
        <v>55</v>
      </c>
      <c r="B35" s="94"/>
      <c r="C35" s="94"/>
      <c r="D35" s="95"/>
      <c r="E35" s="4"/>
    </row>
    <row r="36" spans="1:5" ht="15" customHeight="1">
      <c r="A36" s="93"/>
      <c r="B36" s="94"/>
      <c r="C36" s="94"/>
      <c r="D36" s="95"/>
      <c r="E36" s="4"/>
    </row>
    <row r="37" spans="1:5" s="22" customFormat="1" ht="15" customHeight="1" thickBot="1">
      <c r="A37" s="18"/>
      <c r="B37" s="19"/>
      <c r="C37" s="19"/>
      <c r="D37" s="20"/>
      <c r="E37" s="21"/>
    </row>
    <row r="38" spans="1:5" ht="32.25" thickBot="1">
      <c r="A38" s="56" t="s">
        <v>27</v>
      </c>
      <c r="B38" s="57" t="s">
        <v>7</v>
      </c>
      <c r="C38" s="58" t="s">
        <v>15</v>
      </c>
      <c r="D38" s="59" t="s">
        <v>16</v>
      </c>
      <c r="E38" s="5"/>
    </row>
    <row r="39" spans="1:5" ht="15.75" customHeight="1">
      <c r="A39" s="36" t="s">
        <v>0</v>
      </c>
      <c r="B39" s="16">
        <v>410</v>
      </c>
      <c r="C39" s="85"/>
      <c r="D39" s="7">
        <f>C39*B39</f>
        <v>0</v>
      </c>
      <c r="E39" s="8"/>
    </row>
    <row r="40" spans="1:5" ht="15.75" customHeight="1" thickBot="1">
      <c r="A40" s="37" t="s">
        <v>1</v>
      </c>
      <c r="B40" s="17">
        <v>410</v>
      </c>
      <c r="C40" s="86"/>
      <c r="D40" s="9">
        <f>(B40*C40)</f>
        <v>0</v>
      </c>
      <c r="E40" s="8"/>
    </row>
    <row r="41" spans="1:5" ht="15.75" customHeight="1" thickBot="1">
      <c r="A41" s="49" t="s">
        <v>4</v>
      </c>
      <c r="B41" s="50"/>
      <c r="C41" s="50"/>
      <c r="D41" s="51">
        <f>SUM(D39:D39)</f>
        <v>0</v>
      </c>
      <c r="E41" s="4"/>
    </row>
    <row r="42" spans="1:5" ht="15.75" customHeight="1" thickBot="1">
      <c r="A42" s="49" t="s">
        <v>5</v>
      </c>
      <c r="B42" s="50"/>
      <c r="C42" s="50"/>
      <c r="D42" s="51">
        <f>(D40)</f>
        <v>0</v>
      </c>
      <c r="E42" s="4"/>
    </row>
    <row r="43" spans="1:5" ht="16.5" thickBot="1">
      <c r="A43" s="10"/>
      <c r="B43" s="11"/>
      <c r="C43" s="11"/>
      <c r="D43" s="12"/>
      <c r="E43" s="4"/>
    </row>
    <row r="44" spans="1:5" ht="32.25" thickBot="1">
      <c r="A44" s="56" t="s">
        <v>8</v>
      </c>
      <c r="B44" s="57" t="s">
        <v>7</v>
      </c>
      <c r="C44" s="58" t="s">
        <v>15</v>
      </c>
      <c r="D44" s="59" t="s">
        <v>16</v>
      </c>
      <c r="E44" s="5"/>
    </row>
    <row r="45" spans="1:5" ht="31.5">
      <c r="A45" s="38" t="s">
        <v>9</v>
      </c>
      <c r="B45" s="16">
        <v>410</v>
      </c>
      <c r="C45" s="85"/>
      <c r="D45" s="7">
        <f>C45*B45</f>
        <v>0</v>
      </c>
      <c r="E45" s="8"/>
    </row>
    <row r="46" spans="1:5" ht="31.5">
      <c r="A46" s="32" t="s">
        <v>10</v>
      </c>
      <c r="B46" s="65">
        <v>410</v>
      </c>
      <c r="C46" s="87"/>
      <c r="D46" s="24">
        <f>(B46*C46)</f>
        <v>0</v>
      </c>
      <c r="E46" s="8"/>
    </row>
    <row r="47" spans="1:5" ht="31.5">
      <c r="A47" s="32" t="s">
        <v>57</v>
      </c>
      <c r="B47" s="65">
        <v>95</v>
      </c>
      <c r="C47" s="87"/>
      <c r="D47" s="24">
        <f>(B47*C47)</f>
        <v>0</v>
      </c>
      <c r="E47" s="25" t="str">
        <f>IF(C47&lt;3001,"limit v pořádku","limit překročen")</f>
        <v>limit v pořádku</v>
      </c>
    </row>
    <row r="48" spans="1:5" ht="32.25" thickBot="1">
      <c r="A48" s="45" t="s">
        <v>56</v>
      </c>
      <c r="B48" s="17">
        <v>95</v>
      </c>
      <c r="C48" s="86"/>
      <c r="D48" s="9">
        <f>(B48*C48)</f>
        <v>0</v>
      </c>
      <c r="E48" s="25"/>
    </row>
    <row r="49" spans="1:5" ht="15" customHeight="1" thickBot="1">
      <c r="A49" s="49" t="s">
        <v>4</v>
      </c>
      <c r="B49" s="50"/>
      <c r="C49" s="50"/>
      <c r="D49" s="51">
        <f>D47+D45</f>
        <v>0</v>
      </c>
      <c r="E49" s="4"/>
    </row>
    <row r="50" spans="1:5" ht="15" customHeight="1" thickBot="1">
      <c r="A50" s="49" t="s">
        <v>5</v>
      </c>
      <c r="B50" s="50"/>
      <c r="C50" s="50"/>
      <c r="D50" s="51">
        <f>(D46+D48)</f>
        <v>0</v>
      </c>
      <c r="E50" s="4"/>
    </row>
    <row r="51" spans="1:7" s="42" customFormat="1" ht="15" customHeight="1">
      <c r="A51" s="90" t="s">
        <v>58</v>
      </c>
      <c r="B51" s="91"/>
      <c r="C51" s="91"/>
      <c r="D51" s="92"/>
      <c r="E51" s="43"/>
      <c r="F51" s="44"/>
      <c r="G51" s="44"/>
    </row>
    <row r="52" spans="1:7" ht="15" customHeight="1">
      <c r="A52" s="93"/>
      <c r="B52" s="94"/>
      <c r="C52" s="94"/>
      <c r="D52" s="95"/>
      <c r="E52" s="13"/>
      <c r="F52" s="3"/>
      <c r="G52" s="3"/>
    </row>
    <row r="53" spans="1:7" ht="15" customHeight="1" thickBot="1">
      <c r="A53" s="46"/>
      <c r="B53" s="47"/>
      <c r="C53" s="47"/>
      <c r="D53" s="48"/>
      <c r="E53" s="5"/>
      <c r="F53" s="3"/>
      <c r="G53" s="3"/>
    </row>
    <row r="54" spans="1:5" ht="33" customHeight="1" thickBot="1">
      <c r="A54" s="61" t="s">
        <v>29</v>
      </c>
      <c r="B54" s="62" t="s">
        <v>30</v>
      </c>
      <c r="C54" s="63" t="s">
        <v>46</v>
      </c>
      <c r="D54" s="64" t="s">
        <v>16</v>
      </c>
      <c r="E54" s="4"/>
    </row>
    <row r="55" spans="1:5" ht="15.75" customHeight="1">
      <c r="A55" s="23" t="s">
        <v>40</v>
      </c>
      <c r="B55" s="65">
        <v>2</v>
      </c>
      <c r="C55" s="88"/>
      <c r="D55" s="24">
        <f>B55*C55</f>
        <v>0</v>
      </c>
      <c r="E55" s="4"/>
    </row>
    <row r="56" spans="1:5" ht="15.75" customHeight="1">
      <c r="A56" s="23" t="s">
        <v>41</v>
      </c>
      <c r="B56" s="65">
        <v>2</v>
      </c>
      <c r="C56" s="88"/>
      <c r="D56" s="24">
        <f>B56*C56</f>
        <v>0</v>
      </c>
      <c r="E56" s="4"/>
    </row>
    <row r="57" spans="1:5" ht="15.75" customHeight="1" thickBot="1">
      <c r="A57" s="49" t="s">
        <v>4</v>
      </c>
      <c r="B57" s="50"/>
      <c r="C57" s="50"/>
      <c r="D57" s="51">
        <f>D55</f>
        <v>0</v>
      </c>
      <c r="E57" s="4"/>
    </row>
    <row r="58" spans="1:5" ht="15.75" customHeight="1" thickBot="1">
      <c r="A58" s="49" t="s">
        <v>5</v>
      </c>
      <c r="B58" s="50"/>
      <c r="C58" s="50"/>
      <c r="D58" s="51">
        <f>D56</f>
        <v>0</v>
      </c>
      <c r="E58" s="4"/>
    </row>
    <row r="59" spans="1:5" s="6" customFormat="1" ht="15" customHeight="1" thickBot="1">
      <c r="A59" s="68"/>
      <c r="B59" s="69"/>
      <c r="C59" s="69"/>
      <c r="D59" s="70"/>
      <c r="E59" s="4"/>
    </row>
    <row r="60" spans="1:5" ht="15.75" customHeight="1" thickBot="1">
      <c r="A60" s="26" t="s">
        <v>34</v>
      </c>
      <c r="B60" s="27"/>
      <c r="C60" s="27"/>
      <c r="D60" s="28">
        <f>D49+D41+D31+D25+D19+D12+D57</f>
        <v>0</v>
      </c>
      <c r="E60" s="4"/>
    </row>
    <row r="61" spans="1:5" ht="15.75" customHeight="1" thickBot="1">
      <c r="A61" s="26" t="s">
        <v>35</v>
      </c>
      <c r="B61" s="27"/>
      <c r="C61" s="27"/>
      <c r="D61" s="28">
        <f>D50+D42+D32+D26+D20+D13+D58</f>
        <v>0</v>
      </c>
      <c r="E61" s="4"/>
    </row>
    <row r="63" ht="16.5" thickBot="1"/>
    <row r="64" spans="1:8" ht="16.5" thickBot="1">
      <c r="A64" s="97" t="s">
        <v>11</v>
      </c>
      <c r="B64" s="98"/>
      <c r="C64" s="98"/>
      <c r="D64" s="98"/>
      <c r="E64" s="98"/>
      <c r="F64" s="98"/>
      <c r="G64" s="98"/>
      <c r="H64" s="99"/>
    </row>
    <row r="65" spans="1:8" ht="62.25" customHeight="1">
      <c r="A65" s="29" t="s">
        <v>49</v>
      </c>
      <c r="B65" s="60" t="s">
        <v>32</v>
      </c>
      <c r="C65" s="30" t="s">
        <v>18</v>
      </c>
      <c r="D65" s="30" t="s">
        <v>19</v>
      </c>
      <c r="E65" s="30" t="s">
        <v>20</v>
      </c>
      <c r="F65" s="30" t="s">
        <v>21</v>
      </c>
      <c r="G65" s="30" t="s">
        <v>12</v>
      </c>
      <c r="H65" s="31" t="s">
        <v>14</v>
      </c>
    </row>
    <row r="66" spans="1:8" ht="15.75">
      <c r="A66" s="78" t="s">
        <v>52</v>
      </c>
      <c r="B66" s="79">
        <v>65</v>
      </c>
      <c r="C66" s="89"/>
      <c r="D66" s="89"/>
      <c r="E66" s="75">
        <f>B66*C66</f>
        <v>0</v>
      </c>
      <c r="F66" s="75">
        <f>B66*D66</f>
        <v>0</v>
      </c>
      <c r="G66" s="79">
        <v>500</v>
      </c>
      <c r="H66" s="76"/>
    </row>
    <row r="67" spans="1:8" ht="30" customHeight="1">
      <c r="A67" s="78" t="s">
        <v>42</v>
      </c>
      <c r="B67" s="79">
        <v>20</v>
      </c>
      <c r="C67" s="89"/>
      <c r="D67" s="89"/>
      <c r="E67" s="75">
        <f aca="true" t="shared" si="0" ref="E67:E83">B67*C67</f>
        <v>0</v>
      </c>
      <c r="F67" s="75">
        <f aca="true" t="shared" si="1" ref="F67:F83">B67*D67</f>
        <v>0</v>
      </c>
      <c r="G67" s="79">
        <v>600</v>
      </c>
      <c r="H67" s="76"/>
    </row>
    <row r="68" spans="1:8" ht="31.5" customHeight="1">
      <c r="A68" s="78" t="s">
        <v>52</v>
      </c>
      <c r="B68" s="79">
        <v>15</v>
      </c>
      <c r="C68" s="89"/>
      <c r="D68" s="89"/>
      <c r="E68" s="75">
        <f t="shared" si="0"/>
        <v>0</v>
      </c>
      <c r="F68" s="75">
        <f t="shared" si="1"/>
        <v>0</v>
      </c>
      <c r="G68" s="79">
        <v>350</v>
      </c>
      <c r="H68" s="76"/>
    </row>
    <row r="69" spans="1:8" ht="31.5" customHeight="1">
      <c r="A69" s="78" t="s">
        <v>51</v>
      </c>
      <c r="B69" s="79">
        <v>10</v>
      </c>
      <c r="C69" s="89"/>
      <c r="D69" s="89"/>
      <c r="E69" s="75">
        <f t="shared" si="0"/>
        <v>0</v>
      </c>
      <c r="F69" s="75">
        <f t="shared" si="1"/>
        <v>0</v>
      </c>
      <c r="G69" s="79">
        <v>150</v>
      </c>
      <c r="H69" s="76"/>
    </row>
    <row r="70" spans="1:8" ht="30" customHeight="1">
      <c r="A70" s="78" t="s">
        <v>62</v>
      </c>
      <c r="B70" s="79">
        <v>10</v>
      </c>
      <c r="C70" s="89"/>
      <c r="D70" s="89"/>
      <c r="E70" s="75">
        <f t="shared" si="0"/>
        <v>0</v>
      </c>
      <c r="F70" s="75">
        <f t="shared" si="1"/>
        <v>0</v>
      </c>
      <c r="G70" s="79">
        <v>300</v>
      </c>
      <c r="H70" s="76"/>
    </row>
    <row r="71" spans="1:8" ht="30" customHeight="1">
      <c r="A71" s="78" t="s">
        <v>60</v>
      </c>
      <c r="B71" s="79">
        <v>30</v>
      </c>
      <c r="C71" s="89"/>
      <c r="D71" s="89"/>
      <c r="E71" s="75">
        <f t="shared" si="0"/>
        <v>0</v>
      </c>
      <c r="F71" s="75">
        <f t="shared" si="1"/>
        <v>0</v>
      </c>
      <c r="G71" s="79">
        <v>80</v>
      </c>
      <c r="H71" s="76"/>
    </row>
    <row r="72" spans="1:8" ht="15.75">
      <c r="A72" s="78" t="s">
        <v>43</v>
      </c>
      <c r="B72" s="79">
        <v>35</v>
      </c>
      <c r="C72" s="89"/>
      <c r="D72" s="89"/>
      <c r="E72" s="75">
        <f t="shared" si="0"/>
        <v>0</v>
      </c>
      <c r="F72" s="75">
        <f t="shared" si="1"/>
        <v>0</v>
      </c>
      <c r="G72" s="79">
        <v>80</v>
      </c>
      <c r="H72" s="76"/>
    </row>
    <row r="73" spans="1:8" ht="31.5" customHeight="1">
      <c r="A73" s="78" t="s">
        <v>47</v>
      </c>
      <c r="B73" s="79">
        <v>10</v>
      </c>
      <c r="C73" s="89"/>
      <c r="D73" s="89"/>
      <c r="E73" s="75">
        <f t="shared" si="0"/>
        <v>0</v>
      </c>
      <c r="F73" s="75">
        <f t="shared" si="1"/>
        <v>0</v>
      </c>
      <c r="G73" s="79">
        <v>120</v>
      </c>
      <c r="H73" s="77"/>
    </row>
    <row r="74" spans="1:8" ht="31.5" customHeight="1">
      <c r="A74" s="78" t="s">
        <v>47</v>
      </c>
      <c r="B74" s="79">
        <v>15</v>
      </c>
      <c r="C74" s="89"/>
      <c r="D74" s="89"/>
      <c r="E74" s="75">
        <f t="shared" si="0"/>
        <v>0</v>
      </c>
      <c r="F74" s="75">
        <f t="shared" si="1"/>
        <v>0</v>
      </c>
      <c r="G74" s="79">
        <v>130</v>
      </c>
      <c r="H74" s="77"/>
    </row>
    <row r="75" spans="1:8" ht="15.75">
      <c r="A75" s="78" t="s">
        <v>44</v>
      </c>
      <c r="B75" s="79">
        <v>15</v>
      </c>
      <c r="C75" s="89"/>
      <c r="D75" s="89"/>
      <c r="E75" s="75">
        <f t="shared" si="0"/>
        <v>0</v>
      </c>
      <c r="F75" s="75">
        <f t="shared" si="1"/>
        <v>0</v>
      </c>
      <c r="G75" s="79">
        <v>400</v>
      </c>
      <c r="H75" s="76"/>
    </row>
    <row r="76" spans="1:8" ht="15.75">
      <c r="A76" s="78" t="s">
        <v>44</v>
      </c>
      <c r="B76" s="79">
        <v>25</v>
      </c>
      <c r="C76" s="89"/>
      <c r="D76" s="89"/>
      <c r="E76" s="75">
        <f t="shared" si="0"/>
        <v>0</v>
      </c>
      <c r="F76" s="75">
        <f t="shared" si="1"/>
        <v>0</v>
      </c>
      <c r="G76" s="79">
        <v>150</v>
      </c>
      <c r="H76" s="76"/>
    </row>
    <row r="77" spans="1:8" ht="15.75">
      <c r="A77" s="78" t="s">
        <v>48</v>
      </c>
      <c r="B77" s="80">
        <v>15</v>
      </c>
      <c r="C77" s="89"/>
      <c r="D77" s="89"/>
      <c r="E77" s="75">
        <f t="shared" si="0"/>
        <v>0</v>
      </c>
      <c r="F77" s="75">
        <f t="shared" si="1"/>
        <v>0</v>
      </c>
      <c r="G77" s="79">
        <v>180</v>
      </c>
      <c r="H77" s="76"/>
    </row>
    <row r="78" spans="1:8" ht="30" customHeight="1">
      <c r="A78" s="78" t="s">
        <v>64</v>
      </c>
      <c r="B78" s="80">
        <v>10</v>
      </c>
      <c r="C78" s="89"/>
      <c r="D78" s="89"/>
      <c r="E78" s="75">
        <f t="shared" si="0"/>
        <v>0</v>
      </c>
      <c r="F78" s="75">
        <f t="shared" si="1"/>
        <v>0</v>
      </c>
      <c r="G78" s="79">
        <v>120</v>
      </c>
      <c r="H78" s="76"/>
    </row>
    <row r="79" spans="1:8" ht="15.75">
      <c r="A79" s="78" t="s">
        <v>28</v>
      </c>
      <c r="B79" s="80">
        <v>20</v>
      </c>
      <c r="C79" s="89"/>
      <c r="D79" s="89"/>
      <c r="E79" s="75">
        <f t="shared" si="0"/>
        <v>0</v>
      </c>
      <c r="F79" s="75">
        <f t="shared" si="1"/>
        <v>0</v>
      </c>
      <c r="G79" s="79">
        <v>120</v>
      </c>
      <c r="H79" s="76"/>
    </row>
    <row r="80" spans="1:8" ht="31.5">
      <c r="A80" s="78" t="s">
        <v>39</v>
      </c>
      <c r="B80" s="79">
        <v>45</v>
      </c>
      <c r="C80" s="89"/>
      <c r="D80" s="89"/>
      <c r="E80" s="75">
        <f t="shared" si="0"/>
        <v>0</v>
      </c>
      <c r="F80" s="75">
        <f t="shared" si="1"/>
        <v>0</v>
      </c>
      <c r="G80" s="79">
        <v>160</v>
      </c>
      <c r="H80" s="76"/>
    </row>
    <row r="81" spans="1:8" ht="15.75">
      <c r="A81" s="78" t="s">
        <v>45</v>
      </c>
      <c r="B81" s="79">
        <v>15</v>
      </c>
      <c r="C81" s="89"/>
      <c r="D81" s="89"/>
      <c r="E81" s="75">
        <f t="shared" si="0"/>
        <v>0</v>
      </c>
      <c r="F81" s="75">
        <f t="shared" si="1"/>
        <v>0</v>
      </c>
      <c r="G81" s="79">
        <v>100</v>
      </c>
      <c r="H81" s="76"/>
    </row>
    <row r="82" spans="1:8" ht="15.75">
      <c r="A82" s="78" t="s">
        <v>63</v>
      </c>
      <c r="B82" s="79">
        <v>10</v>
      </c>
      <c r="C82" s="89"/>
      <c r="D82" s="89"/>
      <c r="E82" s="75">
        <f t="shared" si="0"/>
        <v>0</v>
      </c>
      <c r="F82" s="75">
        <f t="shared" si="1"/>
        <v>0</v>
      </c>
      <c r="G82" s="79">
        <v>500</v>
      </c>
      <c r="H82" s="76"/>
    </row>
    <row r="83" spans="1:8" ht="16.5" thickBot="1">
      <c r="A83" s="78" t="s">
        <v>61</v>
      </c>
      <c r="B83" s="79">
        <v>15</v>
      </c>
      <c r="C83" s="89"/>
      <c r="D83" s="89"/>
      <c r="E83" s="75">
        <f t="shared" si="0"/>
        <v>0</v>
      </c>
      <c r="F83" s="75">
        <f t="shared" si="1"/>
        <v>0</v>
      </c>
      <c r="G83" s="79">
        <v>400</v>
      </c>
      <c r="H83" s="76"/>
    </row>
    <row r="84" spans="1:8" ht="15.75" customHeight="1" thickBot="1">
      <c r="A84" s="55" t="s">
        <v>13</v>
      </c>
      <c r="B84" s="66">
        <f>SUM(B66:B83)</f>
        <v>380</v>
      </c>
      <c r="C84" s="67"/>
      <c r="D84" s="67"/>
      <c r="E84" s="67">
        <f>SUM(E66:E83)</f>
        <v>0</v>
      </c>
      <c r="F84" s="67">
        <f>SUM(F66:F83)</f>
        <v>0</v>
      </c>
      <c r="G84" s="33"/>
      <c r="H84" s="34"/>
    </row>
    <row r="85" spans="1:8" ht="56.25" customHeight="1">
      <c r="A85" s="91" t="s">
        <v>33</v>
      </c>
      <c r="B85" s="91"/>
      <c r="C85" s="91"/>
      <c r="D85" s="91"/>
      <c r="E85" s="91"/>
      <c r="F85" s="91"/>
      <c r="G85" s="91"/>
      <c r="H85" s="91"/>
    </row>
    <row r="86" ht="23.25" customHeight="1"/>
    <row r="87" spans="1:8" ht="30.75" customHeight="1">
      <c r="A87" s="96" t="s">
        <v>22</v>
      </c>
      <c r="B87" s="96"/>
      <c r="C87" s="96"/>
      <c r="D87" s="96"/>
      <c r="E87" s="96"/>
      <c r="F87" s="96"/>
      <c r="G87" s="96"/>
      <c r="H87" s="96"/>
    </row>
    <row r="88" ht="15.75">
      <c r="A88" s="35"/>
    </row>
    <row r="89" ht="15.75">
      <c r="A89" s="35"/>
    </row>
    <row r="90" ht="15.75">
      <c r="A90" s="35"/>
    </row>
    <row r="91" ht="15.75">
      <c r="A91" s="35"/>
    </row>
    <row r="92" ht="15.75">
      <c r="A92" s="35"/>
    </row>
    <row r="93" ht="15.75">
      <c r="A93" s="35"/>
    </row>
    <row r="94" ht="15.75">
      <c r="A94" s="35"/>
    </row>
    <row r="95" ht="15.75">
      <c r="A95" s="35"/>
    </row>
    <row r="96" ht="15.75">
      <c r="A96" s="35"/>
    </row>
    <row r="97" ht="15.75">
      <c r="A97" s="35"/>
    </row>
    <row r="98" ht="15.75">
      <c r="A98" s="35"/>
    </row>
    <row r="99" ht="15.75">
      <c r="A99" s="35"/>
    </row>
    <row r="100" ht="15.75">
      <c r="A100" s="35"/>
    </row>
    <row r="101" ht="15.75">
      <c r="A101" s="35"/>
    </row>
    <row r="102" ht="15.75">
      <c r="A102" s="35"/>
    </row>
    <row r="103" ht="15.75">
      <c r="A103" s="35"/>
    </row>
    <row r="104" ht="15.75">
      <c r="A104" s="35"/>
    </row>
    <row r="105" ht="15.75">
      <c r="A105" s="35"/>
    </row>
    <row r="106" ht="15.75">
      <c r="A106" s="35"/>
    </row>
    <row r="107" ht="15.75">
      <c r="A107" s="35"/>
    </row>
    <row r="108" ht="15.75">
      <c r="A108" s="35"/>
    </row>
    <row r="109" ht="15.75">
      <c r="A109" s="35"/>
    </row>
    <row r="110" ht="15.75">
      <c r="A110" s="35"/>
    </row>
    <row r="111" ht="15.75">
      <c r="A111" s="35"/>
    </row>
    <row r="112" ht="15.75">
      <c r="A112" s="35"/>
    </row>
    <row r="113" ht="15.75">
      <c r="A113" s="35"/>
    </row>
    <row r="114" ht="15.75">
      <c r="A114" s="35"/>
    </row>
    <row r="115" ht="15.75">
      <c r="A115" s="35"/>
    </row>
    <row r="116" ht="15.75">
      <c r="A116" s="35"/>
    </row>
    <row r="117" ht="15.75">
      <c r="A117" s="35"/>
    </row>
    <row r="118" ht="15.75">
      <c r="A118" s="35"/>
    </row>
    <row r="119" ht="15.75">
      <c r="A119" s="35"/>
    </row>
    <row r="120" ht="15.75">
      <c r="A120" s="35"/>
    </row>
    <row r="121" ht="15.75">
      <c r="A121" s="35"/>
    </row>
    <row r="122" ht="15.75">
      <c r="A122" s="35"/>
    </row>
    <row r="123" ht="15.75">
      <c r="A123" s="35"/>
    </row>
    <row r="124" ht="15.75">
      <c r="A124" s="35"/>
    </row>
    <row r="125" ht="15.75">
      <c r="A125" s="35"/>
    </row>
    <row r="126" ht="15.75">
      <c r="A126" s="35"/>
    </row>
    <row r="127" ht="15.75">
      <c r="A127" s="35"/>
    </row>
    <row r="128" ht="15.75">
      <c r="A128" s="35"/>
    </row>
    <row r="129" ht="15.75">
      <c r="A129" s="35"/>
    </row>
    <row r="130" ht="15.75">
      <c r="A130" s="35"/>
    </row>
    <row r="131" ht="15.75">
      <c r="A131" s="35"/>
    </row>
    <row r="132" ht="15.75">
      <c r="A132" s="35"/>
    </row>
    <row r="133" ht="15.75">
      <c r="A133" s="35"/>
    </row>
    <row r="134" ht="15.75">
      <c r="A134" s="35"/>
    </row>
    <row r="135" ht="15.75">
      <c r="A135" s="35"/>
    </row>
    <row r="136" ht="15.75">
      <c r="A136" s="35"/>
    </row>
    <row r="137" ht="15.75">
      <c r="A137" s="35"/>
    </row>
    <row r="138" ht="15.75">
      <c r="A138" s="35"/>
    </row>
    <row r="139" ht="15.75">
      <c r="A139" s="35"/>
    </row>
    <row r="140" ht="15.75">
      <c r="A140" s="35"/>
    </row>
    <row r="141" ht="15.75">
      <c r="A141" s="35"/>
    </row>
    <row r="142" ht="15.75">
      <c r="A142" s="35"/>
    </row>
    <row r="143" ht="15.75">
      <c r="A143" s="35"/>
    </row>
    <row r="144" ht="15.75">
      <c r="A144" s="35"/>
    </row>
    <row r="145" ht="15.75">
      <c r="A145" s="35"/>
    </row>
    <row r="146" ht="15.75">
      <c r="A146" s="35"/>
    </row>
    <row r="147" ht="15.75">
      <c r="A147" s="35"/>
    </row>
    <row r="148" ht="15.75">
      <c r="A148" s="35"/>
    </row>
    <row r="149" ht="15.75">
      <c r="A149" s="35"/>
    </row>
    <row r="150" ht="15.75">
      <c r="A150" s="35"/>
    </row>
    <row r="151" ht="15.75">
      <c r="A151" s="35"/>
    </row>
    <row r="152" ht="15.75">
      <c r="A152" s="35"/>
    </row>
    <row r="153" ht="15.75">
      <c r="A153" s="35"/>
    </row>
    <row r="154" ht="15.75">
      <c r="A154" s="35"/>
    </row>
    <row r="155" ht="15.75">
      <c r="A155" s="35"/>
    </row>
  </sheetData>
  <sheetProtection/>
  <mergeCells count="7">
    <mergeCell ref="A6:D7"/>
    <mergeCell ref="A33:D34"/>
    <mergeCell ref="A35:D36"/>
    <mergeCell ref="A85:H85"/>
    <mergeCell ref="A87:H87"/>
    <mergeCell ref="A51:D52"/>
    <mergeCell ref="A64:H64"/>
  </mergeCells>
  <printOptions/>
  <pageMargins left="0.5511811023622047" right="0.5511811023622047" top="1.1023622047244095" bottom="1.0236220472440944" header="0.5118110236220472" footer="0.5118110236220472"/>
  <pageSetup fitToWidth="0" fitToHeight="1" horizontalDpi="600" verticalDpi="600" orientation="landscape" paperSize="9" scale="24" r:id="rId2"/>
  <headerFooter alignWithMargins="0">
    <oddHeader>&amp;C&amp;G</oddHeader>
    <oddFooter>&amp;L&amp;"Tahoma,Tučné"OSÚ/S10&amp;CTento projekt je financován z prostředků ESF prostřednictvím Operačního programu Lidské zdroje a zaměstnanost a státního rozpočtu ČR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smitalj</dc:creator>
  <cp:keywords/>
  <dc:description/>
  <cp:lastModifiedBy>Kaštovská Radka Bc. (OL)</cp:lastModifiedBy>
  <cp:lastPrinted>2012-10-17T08:41:52Z</cp:lastPrinted>
  <dcterms:created xsi:type="dcterms:W3CDTF">2009-07-20T07:00:20Z</dcterms:created>
  <dcterms:modified xsi:type="dcterms:W3CDTF">2013-08-05T12:37:25Z</dcterms:modified>
  <cp:category/>
  <cp:version/>
  <cp:contentType/>
  <cp:contentStatus/>
</cp:coreProperties>
</file>