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struktura" sheetId="1" r:id="rId1"/>
  </sheets>
  <definedNames>
    <definedName name="_xlnm.Print_Titles" localSheetId="0">'struktura'!$1:$4</definedName>
  </definedNames>
  <calcPr fullCalcOnLoad="1"/>
</workbook>
</file>

<file path=xl/sharedStrings.xml><?xml version="1.0" encoding="utf-8"?>
<sst xmlns="http://schemas.openxmlformats.org/spreadsheetml/2006/main" count="229" uniqueCount="122">
  <si>
    <t>Jednotka</t>
  </si>
  <si>
    <t>Jednotková cena Kč</t>
  </si>
  <si>
    <t>bez DPH</t>
  </si>
  <si>
    <t>s DPH</t>
  </si>
  <si>
    <t>Celková nabídková cena Kč</t>
  </si>
  <si>
    <t>Počet jednotek</t>
  </si>
  <si>
    <t>ks</t>
  </si>
  <si>
    <t>Inzerce v tisku</t>
  </si>
  <si>
    <t>Příprava a distribuce letáků</t>
  </si>
  <si>
    <t>Propagační předměty:</t>
  </si>
  <si>
    <t>sešity</t>
  </si>
  <si>
    <t>desky</t>
  </si>
  <si>
    <t>plakáty na nástěnku</t>
  </si>
  <si>
    <t>Publicita dodavatele</t>
  </si>
  <si>
    <t>osoba</t>
  </si>
  <si>
    <t>Individuální poradenství</t>
  </si>
  <si>
    <t>hod</t>
  </si>
  <si>
    <t>celkem:</t>
  </si>
  <si>
    <t>osoba/kurz</t>
  </si>
  <si>
    <t>Zprostředkování zaměstnání</t>
  </si>
  <si>
    <t>počet</t>
  </si>
  <si>
    <t>Webová stránka - zřízení</t>
  </si>
  <si>
    <t>Webová stránka - měsíční aktualizace</t>
  </si>
  <si>
    <t>Vstupní blok</t>
  </si>
  <si>
    <t>Plán rozvoje klienta</t>
  </si>
  <si>
    <t>Sestavení plánu rozvoje klienta (PRK)</t>
  </si>
  <si>
    <t>Poradenský modul</t>
  </si>
  <si>
    <t>2 denní pracovní diagnostika</t>
  </si>
  <si>
    <t>5 denní bilanční diagnostika</t>
  </si>
  <si>
    <t>3 denní vstupní kurz</t>
  </si>
  <si>
    <t>Individuální poradenství (max. 5 hod / osoba)</t>
  </si>
  <si>
    <t>Monitoring trhu práce a zprostředkování zaměstnání</t>
  </si>
  <si>
    <t>Zpráva o monitoringu trhu práce</t>
  </si>
  <si>
    <t>XXXXX</t>
  </si>
  <si>
    <t>Reporting projektu dodavatelem VA</t>
  </si>
  <si>
    <t>X</t>
  </si>
  <si>
    <t>XXX</t>
  </si>
  <si>
    <t>Brožury pro zaměstnavatele</t>
  </si>
  <si>
    <t>propisovací tužky</t>
  </si>
  <si>
    <t>Doprovodná a podpůrná opatření</t>
  </si>
  <si>
    <t>Zajištění občerstvení (vlastní výdaje)</t>
  </si>
  <si>
    <t>Podpůrná opatření - zajištění občerstvení pro účastníky projektu</t>
  </si>
  <si>
    <t>Výběr klientů do projektu</t>
  </si>
  <si>
    <t>Výběr klientů projektu</t>
  </si>
  <si>
    <t>Číslo aktivity</t>
  </si>
  <si>
    <t>Název aktivity</t>
  </si>
  <si>
    <t>Dílčí aktivita</t>
  </si>
  <si>
    <t>Cena za aktivitu:</t>
  </si>
  <si>
    <t>…. (lze vkládat další řádky)</t>
  </si>
  <si>
    <t xml:space="preserve"> [1/3 + 2/3 ceny]</t>
  </si>
  <si>
    <t>Vypracováno dne:</t>
  </si>
  <si>
    <t>Razítko a podpis dodavatele:</t>
  </si>
  <si>
    <t>Struktura nabídkové ceny od dodavatele veřejné zakázky - Příloha č. 1</t>
  </si>
  <si>
    <t>Požadavky - vysvětlivky:</t>
  </si>
  <si>
    <t>A) Bez mzdových příspěvků</t>
  </si>
  <si>
    <t>B1) Nová pracovní místa</t>
  </si>
  <si>
    <t>B2) SÚPM vyhrazená</t>
  </si>
  <si>
    <r>
      <t xml:space="preserve">b) Po 3 měsících trvání PS  [2/3]    </t>
    </r>
    <r>
      <rPr>
        <vertAlign val="superscript"/>
        <sz val="10"/>
        <rFont val="Arial"/>
        <family val="2"/>
      </rPr>
      <t>2)</t>
    </r>
  </si>
  <si>
    <r>
      <t xml:space="preserve">Administrace doprovodných opatření (odměna dodavatele)  </t>
    </r>
    <r>
      <rPr>
        <vertAlign val="superscript"/>
        <sz val="10"/>
        <rFont val="Arial"/>
        <family val="2"/>
      </rPr>
      <t>3)</t>
    </r>
  </si>
  <si>
    <r>
      <t xml:space="preserve">Administrace zajištění občerstvení (odměna dodavatele)  </t>
    </r>
    <r>
      <rPr>
        <vertAlign val="superscript"/>
        <sz val="10"/>
        <rFont val="Arial"/>
        <family val="2"/>
      </rPr>
      <t>3)</t>
    </r>
  </si>
  <si>
    <r>
      <t xml:space="preserve">Vyhotovení průběžných zpráv o realizaci VZ  </t>
    </r>
    <r>
      <rPr>
        <vertAlign val="superscript"/>
        <sz val="10"/>
        <rFont val="Arial"/>
        <family val="2"/>
      </rPr>
      <t>3)</t>
    </r>
  </si>
  <si>
    <r>
      <t xml:space="preserve">Vyhotovení závěrečné zprávy o realizaci VZ  </t>
    </r>
    <r>
      <rPr>
        <vertAlign val="superscript"/>
        <sz val="10"/>
        <rFont val="Arial"/>
        <family val="2"/>
      </rPr>
      <t>3)</t>
    </r>
  </si>
  <si>
    <r>
      <rPr>
        <vertAlign val="superscript"/>
        <sz val="10"/>
        <rFont val="Arial"/>
        <family val="2"/>
      </rPr>
      <t>4)</t>
    </r>
    <r>
      <rPr>
        <sz val="10"/>
        <rFont val="Arial"/>
        <family val="2"/>
      </rPr>
      <t xml:space="preserve"> Úvodní seminář bude uspořádán v prostorách zadavatele (ÚP ČR, KrP v Brně)</t>
    </r>
  </si>
  <si>
    <r>
      <rPr>
        <vertAlign val="superscript"/>
        <sz val="10"/>
        <rFont val="Arial"/>
        <family val="2"/>
      </rPr>
      <t>5)</t>
    </r>
    <r>
      <rPr>
        <sz val="10"/>
        <rFont val="Arial"/>
        <family val="2"/>
      </rPr>
      <t xml:space="preserve"> Průběžné semináře budou uspořádány dodavatelským způsobem ve vhodných komerčních prostorách</t>
    </r>
  </si>
  <si>
    <r>
      <t xml:space="preserve">Realizace úvodního semináře </t>
    </r>
    <r>
      <rPr>
        <vertAlign val="superscript"/>
        <sz val="10"/>
        <rFont val="Arial"/>
        <family val="2"/>
      </rPr>
      <t>4)</t>
    </r>
  </si>
  <si>
    <r>
      <t xml:space="preserve">Realizace průběžného semináře </t>
    </r>
    <r>
      <rPr>
        <vertAlign val="superscript"/>
        <sz val="10"/>
        <rFont val="Arial"/>
        <family val="2"/>
      </rPr>
      <t>5)</t>
    </r>
  </si>
  <si>
    <t>1.1 PK - Manažer prodeje</t>
  </si>
  <si>
    <t>1.2 PK - Barman</t>
  </si>
  <si>
    <t>1.3 PK - Montér suchých staveb</t>
  </si>
  <si>
    <t>1.4 PK - Zedník</t>
  </si>
  <si>
    <t>1.5 PK - Příprava teplých pokrmů</t>
  </si>
  <si>
    <t>1.6 PK - Vazačské práce</t>
  </si>
  <si>
    <t>1.7 PK - Evidence zásob zboží a materiálu</t>
  </si>
  <si>
    <t>1.8 PK - Obsluha CNC obráběcích strojů</t>
  </si>
  <si>
    <t>1.9 PK - Průvodce cestovního ruchu</t>
  </si>
  <si>
    <t>1.10 PK - Výroba zákusků a dortů</t>
  </si>
  <si>
    <t>2.2 Obchodní zástupce</t>
  </si>
  <si>
    <t>2.3 Personalista</t>
  </si>
  <si>
    <t>2.4 Základy podnikání</t>
  </si>
  <si>
    <t>2.5 Pracovník v sociálních službách</t>
  </si>
  <si>
    <r>
      <t>2.1 Administrativní pracovník</t>
    </r>
    <r>
      <rPr>
        <sz val="9"/>
        <rFont val="Arial"/>
        <family val="2"/>
      </rPr>
      <t xml:space="preserve"> s praxí (min. 300 h)</t>
    </r>
  </si>
  <si>
    <t>2.12 Masér</t>
  </si>
  <si>
    <t>3.1.1 Obsluha PC dle ECDL - Start (4 moduly)</t>
  </si>
  <si>
    <t>3.1.2 Obsluha PC dle ECDL - Certifikát (7 mo.)</t>
  </si>
  <si>
    <t>3.2 Účetnictví s využitím výpočetní techniky</t>
  </si>
  <si>
    <t>3.3 Mzdové účetnictví s využitím výpoč. techniky</t>
  </si>
  <si>
    <t>3.4 Správce počítačové sítě</t>
  </si>
  <si>
    <t>3.5 Grafické práce</t>
  </si>
  <si>
    <t>3.6 Tvorba www stránek</t>
  </si>
  <si>
    <t>3.7 AutoCAD (min 100 h)</t>
  </si>
  <si>
    <t>4.1.1 ŘP sk. (specifikovat)</t>
  </si>
  <si>
    <t>4.1.2 ŘP sk. (specifikovat)</t>
  </si>
  <si>
    <t>4.2 Profesní způsobilost řidičů</t>
  </si>
  <si>
    <t>4.3.1 Kurz svařování (specifikovat)</t>
  </si>
  <si>
    <t>4.3.2 Kurz svařování (specifikovat)</t>
  </si>
  <si>
    <t>4.3.3 Kurz svařování (specifikovat)</t>
  </si>
  <si>
    <t>4.3.4 Kurz svařování (specifikovat)</t>
  </si>
  <si>
    <t>4.4 Obsluha elektrovozíku a motovozíku</t>
  </si>
  <si>
    <t>4.5 Vyhláška 50/1978 Sb. (specifikovat §)</t>
  </si>
  <si>
    <r>
      <rPr>
        <b/>
        <sz val="12"/>
        <rFont val="Arial"/>
        <family val="2"/>
      </rPr>
      <t>II.</t>
    </r>
    <r>
      <rPr>
        <sz val="12"/>
        <rFont val="Arial"/>
        <family val="2"/>
      </rPr>
      <t xml:space="preserve"> FIXNÍ ČÁSTKA  [nebude předmětem hodnocení nabídky]  (Kč) :</t>
    </r>
  </si>
  <si>
    <r>
      <t xml:space="preserve">CELKOVÁ CENA [součet </t>
    </r>
    <r>
      <rPr>
        <b/>
        <sz val="12"/>
        <rFont val="Arial"/>
        <family val="2"/>
      </rPr>
      <t>I. + II.</t>
    </r>
    <r>
      <rPr>
        <sz val="12"/>
        <rFont val="Arial"/>
        <family val="2"/>
      </rPr>
      <t>]  (Kč) :</t>
    </r>
  </si>
  <si>
    <r>
      <rPr>
        <b/>
        <sz val="12"/>
        <rFont val="Arial"/>
        <family val="2"/>
      </rPr>
      <t>I.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CELKOVÁ NABÍDKOVÁ CENA</t>
    </r>
    <r>
      <rPr>
        <sz val="12"/>
        <rFont val="Arial"/>
        <family val="2"/>
      </rPr>
      <t xml:space="preserve">  za všechny aktivity [</t>
    </r>
    <r>
      <rPr>
        <b/>
        <sz val="12"/>
        <rFont val="Arial"/>
        <family val="2"/>
      </rPr>
      <t>bude předmětem hodnocení nabídky</t>
    </r>
    <r>
      <rPr>
        <sz val="12"/>
        <rFont val="Arial"/>
        <family val="2"/>
      </rPr>
      <t>]  (Kč) :</t>
    </r>
  </si>
  <si>
    <r>
      <t xml:space="preserve">Rekvalifikační kurzy </t>
    </r>
    <r>
      <rPr>
        <vertAlign val="superscript"/>
        <sz val="10"/>
        <rFont val="Arial"/>
        <family val="2"/>
      </rPr>
      <t>6)</t>
    </r>
  </si>
  <si>
    <r>
      <t xml:space="preserve">B) Se mzdovými příspěvky </t>
    </r>
    <r>
      <rPr>
        <vertAlign val="superscript"/>
        <sz val="10"/>
        <rFont val="Arial"/>
        <family val="2"/>
      </rPr>
      <t>7)</t>
    </r>
  </si>
  <si>
    <r>
      <t xml:space="preserve">a) Po uzavření pracovní smlouvy [1/3]  </t>
    </r>
    <r>
      <rPr>
        <vertAlign val="superscript"/>
        <sz val="10"/>
        <rFont val="Arial"/>
        <family val="2"/>
      </rPr>
      <t>1)</t>
    </r>
  </si>
  <si>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 Zeleným polem je stanovena ta položka, u které zadavatel stanovil maximální jednotkovou cenu  - viz kapitola 7.2 ZD</t>
    </r>
  </si>
  <si>
    <r>
      <rPr>
        <vertAlign val="superscript"/>
        <sz val="10"/>
        <rFont val="Arial"/>
        <family val="2"/>
      </rPr>
      <t>7)</t>
    </r>
    <r>
      <rPr>
        <sz val="10"/>
        <rFont val="Arial"/>
        <family val="2"/>
      </rPr>
      <t xml:space="preserve"> Zeleným polem s červeným orámováním je stanovena ta položka, u které zadavatel stanovil minimální nabídkovou cenu  - viz kapitola 7.2 ZD</t>
    </r>
  </si>
  <si>
    <r>
      <rPr>
        <vertAlign val="superscript"/>
        <sz val="10"/>
        <rFont val="Arial"/>
        <family val="2"/>
      </rPr>
      <t>8)</t>
    </r>
    <r>
      <rPr>
        <sz val="10"/>
        <rFont val="Arial"/>
        <family val="2"/>
      </rPr>
      <t xml:space="preserve"> U takto označených skupin RK (A, B, C, D) je stanoven povinný počet jednotek k nacenění  - viz kapitola 7.2 ZD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</si>
  <si>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Z důvodu motivace dodavatele VZ je částka odměny rozdělena - po podpisu příslušné pracovní smlouvy tvoří pouze 1/3 celkové částky odměny - viz kap. 7.2. ZD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</si>
  <si>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Z důvodu motivace dodavatele VZ je částka odměny rozdělena - po 3 měsících trvání příslušné pracovní smlouvy tvoří zbylé 2/3 celkové částky odměny - viz 7.2. ZD</t>
    </r>
  </si>
  <si>
    <r>
      <rPr>
        <vertAlign val="superscript"/>
        <sz val="10"/>
        <rFont val="Arial"/>
        <family val="2"/>
      </rPr>
      <t>6)</t>
    </r>
    <r>
      <rPr>
        <sz val="10"/>
        <rFont val="Arial"/>
        <family val="2"/>
      </rPr>
      <t xml:space="preserve"> Žlutě vyznačené RK jsou povinnou součástí nabídky! - viz kapitola 7.2. ZD</t>
    </r>
  </si>
  <si>
    <r>
      <rPr>
        <b/>
        <sz val="10"/>
        <rFont val="Arial"/>
        <family val="2"/>
      </rPr>
      <t>A. Profesní kvalifikace</t>
    </r>
    <r>
      <rPr>
        <sz val="10"/>
        <rFont val="Arial"/>
        <family val="2"/>
      </rPr>
      <t xml:space="preserve"> (90 osvědčení)  </t>
    </r>
    <r>
      <rPr>
        <vertAlign val="superscript"/>
        <sz val="10"/>
        <rFont val="Arial"/>
        <family val="2"/>
      </rPr>
      <t>8)</t>
    </r>
  </si>
  <si>
    <r>
      <rPr>
        <b/>
        <sz val="10"/>
        <rFont val="Arial"/>
        <family val="2"/>
      </rPr>
      <t>B. Kurzy administrativní a služby</t>
    </r>
    <r>
      <rPr>
        <sz val="10"/>
        <rFont val="Arial"/>
        <family val="2"/>
      </rPr>
      <t xml:space="preserve"> (80 osv.)  </t>
    </r>
    <r>
      <rPr>
        <vertAlign val="superscript"/>
        <sz val="10"/>
        <rFont val="Arial"/>
        <family val="2"/>
      </rPr>
      <t>8)</t>
    </r>
  </si>
  <si>
    <t>2.6 Pracovnice / pracovník v sociálních službách s evropským certifikátem</t>
  </si>
  <si>
    <t>2.7 Projektový manažer</t>
  </si>
  <si>
    <t>2.8 Sanitář</t>
  </si>
  <si>
    <t>2.9 Pedikúra a manikúra vč. nehtové modeláže</t>
  </si>
  <si>
    <t>2.10 Holičské a kadeřnické práce</t>
  </si>
  <si>
    <t>2.11 Kosmetické služby</t>
  </si>
  <si>
    <r>
      <rPr>
        <b/>
        <sz val="10"/>
        <rFont val="Arial"/>
        <family val="2"/>
      </rPr>
      <t>C. Kurzy počítačové</t>
    </r>
    <r>
      <rPr>
        <sz val="10"/>
        <rFont val="Arial"/>
        <family val="2"/>
      </rPr>
      <t xml:space="preserve">  (80 osvědčení) </t>
    </r>
    <r>
      <rPr>
        <vertAlign val="superscript"/>
        <sz val="10"/>
        <rFont val="Arial"/>
        <family val="2"/>
      </rPr>
      <t xml:space="preserve"> 8)</t>
    </r>
  </si>
  <si>
    <r>
      <rPr>
        <b/>
        <sz val="10"/>
        <rFont val="Arial"/>
        <family val="2"/>
      </rPr>
      <t>D. Kurzy k získání oprávnění k výkonu       činnosti a podle vyhl. 50/1978 Sb.</t>
    </r>
    <r>
      <rPr>
        <sz val="10"/>
        <rFont val="Arial"/>
        <family val="2"/>
      </rPr>
      <t xml:space="preserve"> (80 osv.) </t>
    </r>
    <r>
      <rPr>
        <vertAlign val="superscript"/>
        <sz val="10"/>
        <rFont val="Arial"/>
        <family val="2"/>
      </rPr>
      <t>8)</t>
    </r>
  </si>
  <si>
    <t>Rekvalifikační kurzy (skupiny A - D) 330 osv.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</si>
</sst>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/>
      <bottom style="hair"/>
    </border>
    <border>
      <left/>
      <right style="medium"/>
      <top style="thin"/>
      <bottom style="medium"/>
    </border>
    <border>
      <left style="medium"/>
      <right style="thin"/>
      <top style="hair"/>
      <bottom/>
    </border>
    <border>
      <left style="thin"/>
      <right style="medium"/>
      <top style="hair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medium"/>
      <bottom style="hair"/>
    </border>
    <border>
      <left/>
      <right style="medium"/>
      <top style="hair"/>
      <bottom style="thin"/>
    </border>
    <border>
      <left style="thin"/>
      <right style="medium"/>
      <top/>
      <bottom style="hair"/>
    </border>
    <border>
      <left style="medium"/>
      <right style="medium"/>
      <top style="medium"/>
      <bottom style="mediumDashDotDot"/>
    </border>
    <border>
      <left style="medium"/>
      <right style="thin"/>
      <top style="medium"/>
      <bottom style="mediumDashDotDot"/>
    </border>
    <border>
      <left style="thin"/>
      <right style="medium"/>
      <top style="medium"/>
      <bottom style="mediumDashDotDot"/>
    </border>
    <border>
      <left style="medium"/>
      <right/>
      <top style="mediumDashDotDot"/>
      <bottom style="thin"/>
    </border>
    <border>
      <left style="medium"/>
      <right style="thin"/>
      <top style="mediumDashDotDot"/>
      <bottom style="thin"/>
    </border>
    <border>
      <left style="thin"/>
      <right style="medium"/>
      <top style="mediumDashDotDot"/>
      <bottom style="thin"/>
    </border>
    <border>
      <left style="medium"/>
      <right style="thin"/>
      <top style="hair"/>
      <bottom style="mediumDashDotDot"/>
    </border>
    <border>
      <left style="thin"/>
      <right style="medium"/>
      <top style="hair"/>
      <bottom style="mediumDashDotDot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hair"/>
      <bottom/>
    </border>
    <border>
      <left style="medium"/>
      <right/>
      <top/>
      <bottom style="hair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>
        <color indexed="63"/>
      </bottom>
    </border>
    <border>
      <left style="medium"/>
      <right/>
      <top style="thin"/>
      <bottom style="hair"/>
    </border>
    <border>
      <left style="medium"/>
      <right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>
        <color indexed="63"/>
      </right>
      <top style="mediumDashDotDot"/>
      <bottom style="hair"/>
    </border>
    <border>
      <left style="medium"/>
      <right style="thin"/>
      <top style="mediumDashDotDot"/>
      <bottom style="hair"/>
    </border>
    <border>
      <left style="thin"/>
      <right style="medium"/>
      <top style="mediumDashDotDot"/>
      <bottom style="hair"/>
    </border>
    <border>
      <left style="thin"/>
      <right style="medium"/>
      <top style="thin"/>
      <bottom>
        <color indexed="63"/>
      </bottom>
    </border>
    <border>
      <left style="medium"/>
      <right/>
      <top/>
      <bottom style="thin"/>
    </border>
    <border>
      <left/>
      <right/>
      <top style="medium"/>
      <bottom style="hair"/>
    </border>
    <border>
      <left style="medium"/>
      <right/>
      <top style="hair"/>
      <bottom style="mediumDashDotDot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/>
      <top style="hair"/>
      <bottom style="hair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DashDotDot"/>
      <bottom style="thin"/>
    </border>
    <border>
      <left/>
      <right style="medium"/>
      <top style="mediumDashDotDot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0" borderId="10" xfId="0" applyBorder="1" applyAlignment="1">
      <alignment horizontal="right" vertical="center" indent="1"/>
    </xf>
    <xf numFmtId="4" fontId="0" fillId="0" borderId="11" xfId="0" applyNumberFormat="1" applyBorder="1" applyAlignment="1">
      <alignment horizontal="right" vertical="center" indent="1"/>
    </xf>
    <xf numFmtId="4" fontId="0" fillId="0" borderId="10" xfId="0" applyNumberFormat="1" applyBorder="1" applyAlignment="1">
      <alignment horizontal="right" vertical="center" inden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right" vertical="center" indent="1"/>
    </xf>
    <xf numFmtId="4" fontId="0" fillId="0" borderId="12" xfId="0" applyNumberFormat="1" applyBorder="1" applyAlignment="1">
      <alignment horizontal="right" vertical="center" indent="1"/>
    </xf>
    <xf numFmtId="4" fontId="0" fillId="0" borderId="13" xfId="0" applyNumberFormat="1" applyBorder="1" applyAlignment="1">
      <alignment horizontal="right" vertical="center" inden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right" vertical="center" indent="1"/>
    </xf>
    <xf numFmtId="4" fontId="0" fillId="0" borderId="14" xfId="0" applyNumberFormat="1" applyBorder="1" applyAlignment="1">
      <alignment horizontal="right" vertical="center" indent="1"/>
    </xf>
    <xf numFmtId="4" fontId="0" fillId="0" borderId="15" xfId="0" applyNumberFormat="1" applyBorder="1" applyAlignment="1">
      <alignment horizontal="right" vertical="center" indent="1"/>
    </xf>
    <xf numFmtId="4" fontId="0" fillId="0" borderId="12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33" borderId="16" xfId="0" applyNumberFormat="1" applyFill="1" applyBorder="1" applyAlignment="1">
      <alignment vertical="center"/>
    </xf>
    <xf numFmtId="4" fontId="4" fillId="34" borderId="17" xfId="0" applyNumberFormat="1" applyFont="1" applyFill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right" vertical="center" indent="1"/>
    </xf>
    <xf numFmtId="4" fontId="0" fillId="33" borderId="18" xfId="0" applyNumberFormat="1" applyFill="1" applyBorder="1" applyAlignment="1">
      <alignment vertical="center"/>
    </xf>
    <xf numFmtId="4" fontId="4" fillId="34" borderId="19" xfId="0" applyNumberFormat="1" applyFont="1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right" vertical="center" indent="1"/>
    </xf>
    <xf numFmtId="4" fontId="0" fillId="0" borderId="20" xfId="0" applyNumberFormat="1" applyBorder="1" applyAlignment="1">
      <alignment horizontal="right" vertical="center" indent="1"/>
    </xf>
    <xf numFmtId="4" fontId="0" fillId="0" borderId="21" xfId="0" applyNumberFormat="1" applyBorder="1" applyAlignment="1">
      <alignment horizontal="right" vertical="center" indent="1"/>
    </xf>
    <xf numFmtId="4" fontId="0" fillId="0" borderId="20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right" vertical="center" indent="1"/>
    </xf>
    <xf numFmtId="4" fontId="0" fillId="0" borderId="22" xfId="0" applyNumberFormat="1" applyBorder="1" applyAlignment="1">
      <alignment horizontal="right" vertical="center" indent="1"/>
    </xf>
    <xf numFmtId="4" fontId="0" fillId="0" borderId="23" xfId="0" applyNumberFormat="1" applyBorder="1" applyAlignment="1">
      <alignment horizontal="right" vertical="center" indent="1"/>
    </xf>
    <xf numFmtId="4" fontId="0" fillId="0" borderId="22" xfId="0" applyNumberFormat="1" applyBorder="1" applyAlignment="1">
      <alignment vertical="center"/>
    </xf>
    <xf numFmtId="4" fontId="0" fillId="0" borderId="23" xfId="0" applyNumberForma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 indent="1"/>
    </xf>
    <xf numFmtId="4" fontId="0" fillId="0" borderId="26" xfId="0" applyNumberFormat="1" applyBorder="1" applyAlignment="1">
      <alignment vertical="center"/>
    </xf>
    <xf numFmtId="4" fontId="0" fillId="0" borderId="27" xfId="0" applyNumberFormat="1" applyBorder="1" applyAlignment="1">
      <alignment vertical="center"/>
    </xf>
    <xf numFmtId="4" fontId="0" fillId="0" borderId="28" xfId="0" applyNumberFormat="1" applyBorder="1" applyAlignment="1">
      <alignment vertical="center"/>
    </xf>
    <xf numFmtId="4" fontId="0" fillId="0" borderId="29" xfId="0" applyNumberFormat="1" applyBorder="1" applyAlignment="1">
      <alignment vertical="center"/>
    </xf>
    <xf numFmtId="0" fontId="0" fillId="0" borderId="30" xfId="0" applyBorder="1" applyAlignment="1">
      <alignment horizontal="left" vertical="center" indent="1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horizontal="right" vertical="center" indent="1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right" vertical="center" indent="1"/>
    </xf>
    <xf numFmtId="4" fontId="0" fillId="0" borderId="28" xfId="0" applyNumberFormat="1" applyBorder="1" applyAlignment="1">
      <alignment horizontal="right" vertical="center" indent="1"/>
    </xf>
    <xf numFmtId="4" fontId="0" fillId="0" borderId="29" xfId="0" applyNumberFormat="1" applyBorder="1" applyAlignment="1">
      <alignment horizontal="right" vertical="center" indent="1"/>
    </xf>
    <xf numFmtId="0" fontId="0" fillId="0" borderId="32" xfId="0" applyBorder="1" applyAlignment="1">
      <alignment horizontal="right" vertical="center" indent="1"/>
    </xf>
    <xf numFmtId="0" fontId="0" fillId="0" borderId="23" xfId="0" applyFont="1" applyBorder="1" applyAlignment="1">
      <alignment horizontal="right" vertical="center" indent="1"/>
    </xf>
    <xf numFmtId="0" fontId="0" fillId="0" borderId="33" xfId="0" applyFont="1" applyBorder="1" applyAlignment="1">
      <alignment horizontal="left" vertical="center" wrapText="1" indent="1"/>
    </xf>
    <xf numFmtId="0" fontId="0" fillId="0" borderId="34" xfId="0" applyFont="1" applyBorder="1" applyAlignment="1">
      <alignment horizontal="left" vertical="center" wrapText="1" indent="1"/>
    </xf>
    <xf numFmtId="0" fontId="0" fillId="0" borderId="35" xfId="0" applyFont="1" applyBorder="1" applyAlignment="1">
      <alignment horizontal="left" vertical="center" wrapText="1" indent="1"/>
    </xf>
    <xf numFmtId="0" fontId="0" fillId="0" borderId="36" xfId="0" applyBorder="1" applyAlignment="1">
      <alignment horizontal="right" vertical="center" indent="1"/>
    </xf>
    <xf numFmtId="4" fontId="0" fillId="0" borderId="24" xfId="0" applyNumberFormat="1" applyBorder="1" applyAlignment="1">
      <alignment horizontal="right" vertical="center" indent="1"/>
    </xf>
    <xf numFmtId="4" fontId="0" fillId="0" borderId="36" xfId="0" applyNumberFormat="1" applyBorder="1" applyAlignment="1">
      <alignment horizontal="right" vertical="center" indent="1"/>
    </xf>
    <xf numFmtId="4" fontId="0" fillId="0" borderId="24" xfId="0" applyNumberFormat="1" applyBorder="1" applyAlignment="1">
      <alignment vertical="center"/>
    </xf>
    <xf numFmtId="4" fontId="0" fillId="0" borderId="36" xfId="0" applyNumberForma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left" vertical="center" wrapText="1" indent="1"/>
    </xf>
    <xf numFmtId="0" fontId="0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right" vertical="center" indent="1"/>
    </xf>
    <xf numFmtId="4" fontId="0" fillId="0" borderId="38" xfId="0" applyNumberFormat="1" applyBorder="1" applyAlignment="1">
      <alignment horizontal="right" vertical="center" indent="1"/>
    </xf>
    <xf numFmtId="4" fontId="0" fillId="0" borderId="39" xfId="0" applyNumberFormat="1" applyBorder="1" applyAlignment="1">
      <alignment horizontal="right" vertical="center" indent="1"/>
    </xf>
    <xf numFmtId="4" fontId="0" fillId="0" borderId="38" xfId="0" applyNumberFormat="1" applyBorder="1" applyAlignment="1">
      <alignment vertical="center"/>
    </xf>
    <xf numFmtId="4" fontId="0" fillId="0" borderId="39" xfId="0" applyNumberForma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4" fontId="0" fillId="35" borderId="11" xfId="0" applyNumberFormat="1" applyFill="1" applyBorder="1" applyAlignment="1">
      <alignment vertical="center"/>
    </xf>
    <xf numFmtId="4" fontId="0" fillId="35" borderId="10" xfId="0" applyNumberFormat="1" applyFill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6" borderId="40" xfId="0" applyFont="1" applyFill="1" applyBorder="1" applyAlignment="1">
      <alignment horizontal="left" vertical="center" wrapText="1" indent="1"/>
    </xf>
    <xf numFmtId="0" fontId="0" fillId="6" borderId="41" xfId="0" applyFont="1" applyFill="1" applyBorder="1" applyAlignment="1">
      <alignment horizontal="center" vertical="center"/>
    </xf>
    <xf numFmtId="0" fontId="0" fillId="6" borderId="42" xfId="0" applyFill="1" applyBorder="1" applyAlignment="1">
      <alignment horizontal="right" vertical="center" indent="1"/>
    </xf>
    <xf numFmtId="4" fontId="0" fillId="6" borderId="41" xfId="0" applyNumberFormat="1" applyFill="1" applyBorder="1" applyAlignment="1">
      <alignment vertical="center"/>
    </xf>
    <xf numFmtId="4" fontId="0" fillId="6" borderId="42" xfId="0" applyNumberFormat="1" applyFill="1" applyBorder="1" applyAlignment="1">
      <alignment vertical="center"/>
    </xf>
    <xf numFmtId="4" fontId="0" fillId="6" borderId="41" xfId="0" applyNumberFormat="1" applyFont="1" applyFill="1" applyBorder="1" applyAlignment="1">
      <alignment horizontal="right" vertical="center" indent="1"/>
    </xf>
    <xf numFmtId="4" fontId="0" fillId="6" borderId="42" xfId="0" applyNumberFormat="1" applyFont="1" applyFill="1" applyBorder="1" applyAlignment="1">
      <alignment horizontal="right" vertical="center" indent="1"/>
    </xf>
    <xf numFmtId="4" fontId="0" fillId="35" borderId="11" xfId="0" applyNumberFormat="1" applyFont="1" applyFill="1" applyBorder="1" applyAlignment="1">
      <alignment horizontal="right" vertical="center" indent="1"/>
    </xf>
    <xf numFmtId="4" fontId="0" fillId="35" borderId="10" xfId="0" applyNumberFormat="1" applyFont="1" applyFill="1" applyBorder="1" applyAlignment="1">
      <alignment horizontal="right" vertical="center" inden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right" vertical="center" indent="1"/>
    </xf>
    <xf numFmtId="4" fontId="0" fillId="0" borderId="43" xfId="0" applyNumberFormat="1" applyBorder="1" applyAlignment="1">
      <alignment vertical="center"/>
    </xf>
    <xf numFmtId="4" fontId="0" fillId="0" borderId="44" xfId="0" applyNumberFormat="1" applyBorder="1" applyAlignment="1">
      <alignment vertical="center"/>
    </xf>
    <xf numFmtId="0" fontId="0" fillId="0" borderId="45" xfId="0" applyBorder="1" applyAlignment="1">
      <alignment horizontal="left" vertical="center" indent="1"/>
    </xf>
    <xf numFmtId="0" fontId="0" fillId="0" borderId="46" xfId="0" applyFont="1" applyBorder="1" applyAlignment="1">
      <alignment horizontal="left" vertical="center" wrapText="1" indent="1"/>
    </xf>
    <xf numFmtId="0" fontId="0" fillId="0" borderId="47" xfId="0" applyFont="1" applyBorder="1" applyAlignment="1">
      <alignment horizontal="left" vertical="center" wrapText="1" indent="1"/>
    </xf>
    <xf numFmtId="0" fontId="0" fillId="0" borderId="48" xfId="0" applyBorder="1" applyAlignment="1">
      <alignment horizontal="left" vertical="center" indent="2"/>
    </xf>
    <xf numFmtId="0" fontId="0" fillId="0" borderId="47" xfId="0" applyBorder="1" applyAlignment="1">
      <alignment horizontal="left" vertical="center" indent="2"/>
    </xf>
    <xf numFmtId="0" fontId="0" fillId="35" borderId="49" xfId="0" applyFill="1" applyBorder="1" applyAlignment="1">
      <alignment horizontal="left" vertical="center" indent="1"/>
    </xf>
    <xf numFmtId="0" fontId="0" fillId="35" borderId="10" xfId="0" applyFont="1" applyFill="1" applyBorder="1" applyAlignment="1">
      <alignment horizontal="right" vertical="center" indent="1"/>
    </xf>
    <xf numFmtId="0" fontId="0" fillId="0" borderId="45" xfId="0" applyFont="1" applyBorder="1" applyAlignment="1">
      <alignment horizontal="left" vertical="center" wrapText="1" indent="1"/>
    </xf>
    <xf numFmtId="0" fontId="0" fillId="0" borderId="48" xfId="0" applyFont="1" applyBorder="1" applyAlignment="1">
      <alignment horizontal="left" vertical="center" indent="2"/>
    </xf>
    <xf numFmtId="4" fontId="0" fillId="13" borderId="50" xfId="0" applyNumberFormat="1" applyFill="1" applyBorder="1" applyAlignment="1">
      <alignment vertical="center"/>
    </xf>
    <xf numFmtId="4" fontId="4" fillId="13" borderId="51" xfId="0" applyNumberFormat="1" applyFont="1" applyFill="1" applyBorder="1" applyAlignment="1">
      <alignment vertical="center"/>
    </xf>
    <xf numFmtId="0" fontId="0" fillId="35" borderId="28" xfId="0" applyFont="1" applyFill="1" applyBorder="1" applyAlignment="1">
      <alignment horizontal="center" vertical="center"/>
    </xf>
    <xf numFmtId="0" fontId="0" fillId="35" borderId="29" xfId="0" applyFill="1" applyBorder="1" applyAlignment="1">
      <alignment horizontal="right" vertical="center" indent="1"/>
    </xf>
    <xf numFmtId="4" fontId="0" fillId="35" borderId="29" xfId="0" applyNumberFormat="1" applyFont="1" applyFill="1" applyBorder="1" applyAlignment="1">
      <alignment horizontal="right" vertical="center" indent="1"/>
    </xf>
    <xf numFmtId="0" fontId="46" fillId="0" borderId="52" xfId="0" applyFont="1" applyBorder="1" applyAlignment="1">
      <alignment horizontal="left" vertical="center" wrapText="1" indent="1"/>
    </xf>
    <xf numFmtId="0" fontId="46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right" vertical="center" indent="1"/>
    </xf>
    <xf numFmtId="4" fontId="46" fillId="0" borderId="22" xfId="0" applyNumberFormat="1" applyFont="1" applyBorder="1" applyAlignment="1">
      <alignment horizontal="right" vertical="center" indent="1"/>
    </xf>
    <xf numFmtId="4" fontId="46" fillId="0" borderId="23" xfId="0" applyNumberFormat="1" applyFont="1" applyBorder="1" applyAlignment="1">
      <alignment horizontal="right" vertical="center" indent="1"/>
    </xf>
    <xf numFmtId="4" fontId="46" fillId="0" borderId="26" xfId="0" applyNumberFormat="1" applyFont="1" applyBorder="1" applyAlignment="1">
      <alignment vertical="center"/>
    </xf>
    <xf numFmtId="4" fontId="46" fillId="0" borderId="27" xfId="0" applyNumberFormat="1" applyFont="1" applyBorder="1" applyAlignment="1">
      <alignment vertical="center"/>
    </xf>
    <xf numFmtId="0" fontId="0" fillId="0" borderId="33" xfId="0" applyFont="1" applyBorder="1" applyAlignment="1">
      <alignment horizontal="left" vertical="center" wrapText="1" indent="1"/>
    </xf>
    <xf numFmtId="0" fontId="0" fillId="0" borderId="52" xfId="0" applyFont="1" applyBorder="1" applyAlignment="1">
      <alignment horizontal="left" vertical="center" wrapText="1" indent="2"/>
    </xf>
    <xf numFmtId="0" fontId="0" fillId="0" borderId="0" xfId="0" applyFont="1" applyAlignment="1">
      <alignment/>
    </xf>
    <xf numFmtId="0" fontId="0" fillId="0" borderId="53" xfId="0" applyFont="1" applyBorder="1" applyAlignment="1">
      <alignment horizontal="left" vertical="center" wrapText="1" indent="2"/>
    </xf>
    <xf numFmtId="0" fontId="3" fillId="13" borderId="11" xfId="0" applyFont="1" applyFill="1" applyBorder="1" applyAlignment="1">
      <alignment horizontal="center" vertical="center"/>
    </xf>
    <xf numFmtId="0" fontId="0" fillId="13" borderId="54" xfId="0" applyFill="1" applyBorder="1" applyAlignment="1">
      <alignment horizontal="right" vertical="center" indent="1"/>
    </xf>
    <xf numFmtId="4" fontId="0" fillId="13" borderId="55" xfId="0" applyNumberFormat="1" applyFont="1" applyFill="1" applyBorder="1" applyAlignment="1">
      <alignment horizontal="right" vertical="center" indent="1"/>
    </xf>
    <xf numFmtId="4" fontId="0" fillId="13" borderId="54" xfId="0" applyNumberFormat="1" applyFont="1" applyFill="1" applyBorder="1" applyAlignment="1">
      <alignment horizontal="right" vertical="center" indent="1"/>
    </xf>
    <xf numFmtId="4" fontId="0" fillId="13" borderId="55" xfId="0" applyNumberFormat="1" applyFill="1" applyBorder="1" applyAlignment="1">
      <alignment vertical="center"/>
    </xf>
    <xf numFmtId="4" fontId="0" fillId="13" borderId="54" xfId="0" applyNumberFormat="1" applyFill="1" applyBorder="1" applyAlignment="1">
      <alignment vertical="center"/>
    </xf>
    <xf numFmtId="0" fontId="3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right" vertical="center" indent="1"/>
    </xf>
    <xf numFmtId="4" fontId="0" fillId="0" borderId="56" xfId="0" applyNumberFormat="1" applyBorder="1" applyAlignment="1">
      <alignment horizontal="right" vertical="center" indent="1"/>
    </xf>
    <xf numFmtId="4" fontId="0" fillId="0" borderId="57" xfId="0" applyNumberFormat="1" applyBorder="1" applyAlignment="1">
      <alignment horizontal="right" vertical="center" indent="1"/>
    </xf>
    <xf numFmtId="4" fontId="0" fillId="0" borderId="56" xfId="0" applyNumberFormat="1" applyBorder="1" applyAlignment="1">
      <alignment vertical="center"/>
    </xf>
    <xf numFmtId="4" fontId="0" fillId="0" borderId="57" xfId="0" applyNumberFormat="1" applyBorder="1" applyAlignment="1">
      <alignment vertical="center"/>
    </xf>
    <xf numFmtId="0" fontId="3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right" vertical="center" indent="1"/>
    </xf>
    <xf numFmtId="4" fontId="0" fillId="0" borderId="58" xfId="0" applyNumberFormat="1" applyBorder="1" applyAlignment="1">
      <alignment horizontal="right" vertical="center" indent="1"/>
    </xf>
    <xf numFmtId="4" fontId="0" fillId="0" borderId="59" xfId="0" applyNumberFormat="1" applyBorder="1" applyAlignment="1">
      <alignment horizontal="right" vertical="center" indent="1"/>
    </xf>
    <xf numFmtId="4" fontId="0" fillId="0" borderId="58" xfId="0" applyNumberFormat="1" applyBorder="1" applyAlignment="1">
      <alignment vertical="center"/>
    </xf>
    <xf numFmtId="4" fontId="0" fillId="0" borderId="59" xfId="0" applyNumberFormat="1" applyBorder="1" applyAlignment="1">
      <alignment vertical="center"/>
    </xf>
    <xf numFmtId="0" fontId="0" fillId="13" borderId="60" xfId="0" applyFont="1" applyFill="1" applyBorder="1" applyAlignment="1">
      <alignment horizontal="left" vertical="center"/>
    </xf>
    <xf numFmtId="49" fontId="0" fillId="0" borderId="61" xfId="0" applyNumberFormat="1" applyFont="1" applyBorder="1" applyAlignment="1" quotePrefix="1">
      <alignment horizontal="left" vertical="center"/>
    </xf>
    <xf numFmtId="49" fontId="0" fillId="0" borderId="53" xfId="0" applyNumberFormat="1" applyFont="1" applyBorder="1" applyAlignment="1" quotePrefix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0" fillId="13" borderId="0" xfId="0" applyFont="1" applyFill="1" applyBorder="1" applyAlignment="1">
      <alignment horizontal="left" vertical="center"/>
    </xf>
    <xf numFmtId="0" fontId="0" fillId="13" borderId="10" xfId="0" applyFill="1" applyBorder="1" applyAlignment="1">
      <alignment horizontal="right" vertical="center" indent="1"/>
    </xf>
    <xf numFmtId="4" fontId="0" fillId="13" borderId="11" xfId="0" applyNumberFormat="1" applyFont="1" applyFill="1" applyBorder="1" applyAlignment="1">
      <alignment horizontal="right" vertical="center" indent="1"/>
    </xf>
    <xf numFmtId="4" fontId="0" fillId="13" borderId="10" xfId="0" applyNumberFormat="1" applyFont="1" applyFill="1" applyBorder="1" applyAlignment="1">
      <alignment horizontal="right" vertical="center" indent="1"/>
    </xf>
    <xf numFmtId="4" fontId="0" fillId="13" borderId="11" xfId="0" applyNumberFormat="1" applyFill="1" applyBorder="1" applyAlignment="1">
      <alignment vertical="center"/>
    </xf>
    <xf numFmtId="4" fontId="0" fillId="13" borderId="10" xfId="0" applyNumberFormat="1" applyFill="1" applyBorder="1" applyAlignment="1">
      <alignment vertical="center"/>
    </xf>
    <xf numFmtId="49" fontId="0" fillId="0" borderId="62" xfId="0" applyNumberFormat="1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49" fontId="0" fillId="0" borderId="63" xfId="0" applyNumberFormat="1" applyFont="1" applyBorder="1" applyAlignment="1">
      <alignment horizontal="left" vertical="center"/>
    </xf>
    <xf numFmtId="0" fontId="0" fillId="13" borderId="64" xfId="0" applyFont="1" applyFill="1" applyBorder="1" applyAlignment="1">
      <alignment horizontal="left" vertical="center"/>
    </xf>
    <xf numFmtId="0" fontId="3" fillId="13" borderId="28" xfId="0" applyFont="1" applyFill="1" applyBorder="1" applyAlignment="1">
      <alignment horizontal="center" vertical="center"/>
    </xf>
    <xf numFmtId="0" fontId="0" fillId="13" borderId="29" xfId="0" applyFill="1" applyBorder="1" applyAlignment="1">
      <alignment horizontal="right" vertical="center" indent="1"/>
    </xf>
    <xf numFmtId="4" fontId="0" fillId="13" borderId="28" xfId="0" applyNumberFormat="1" applyFont="1" applyFill="1" applyBorder="1" applyAlignment="1">
      <alignment horizontal="right" vertical="center" indent="1"/>
    </xf>
    <xf numFmtId="4" fontId="0" fillId="13" borderId="29" xfId="0" applyNumberFormat="1" applyFont="1" applyFill="1" applyBorder="1" applyAlignment="1">
      <alignment horizontal="right" vertical="center" indent="1"/>
    </xf>
    <xf numFmtId="4" fontId="0" fillId="13" borderId="28" xfId="0" applyNumberFormat="1" applyFill="1" applyBorder="1" applyAlignment="1">
      <alignment vertical="center"/>
    </xf>
    <xf numFmtId="4" fontId="0" fillId="13" borderId="29" xfId="0" applyNumberFormat="1" applyFill="1" applyBorder="1" applyAlignment="1">
      <alignment vertical="center"/>
    </xf>
    <xf numFmtId="0" fontId="0" fillId="13" borderId="64" xfId="0" applyFont="1" applyFill="1" applyBorder="1" applyAlignment="1">
      <alignment horizontal="left" vertical="center" wrapText="1"/>
    </xf>
    <xf numFmtId="0" fontId="0" fillId="35" borderId="64" xfId="0" applyFont="1" applyFill="1" applyBorder="1" applyAlignment="1">
      <alignment horizontal="left" vertical="center" wrapText="1" indent="1"/>
    </xf>
    <xf numFmtId="4" fontId="0" fillId="35" borderId="28" xfId="0" applyNumberFormat="1" applyFont="1" applyFill="1" applyBorder="1" applyAlignment="1">
      <alignment horizontal="center" vertical="center"/>
    </xf>
    <xf numFmtId="0" fontId="0" fillId="0" borderId="65" xfId="0" applyFont="1" applyBorder="1" applyAlignment="1">
      <alignment horizontal="left" vertical="center" wrapText="1" indent="1"/>
    </xf>
    <xf numFmtId="0" fontId="0" fillId="0" borderId="66" xfId="0" applyFont="1" applyBorder="1" applyAlignment="1">
      <alignment horizontal="center" vertical="center"/>
    </xf>
    <xf numFmtId="0" fontId="0" fillId="0" borderId="67" xfId="0" applyBorder="1" applyAlignment="1">
      <alignment horizontal="right" vertical="center" indent="1"/>
    </xf>
    <xf numFmtId="4" fontId="0" fillId="0" borderId="66" xfId="0" applyNumberFormat="1" applyBorder="1" applyAlignment="1">
      <alignment horizontal="right" vertical="center" indent="1"/>
    </xf>
    <xf numFmtId="4" fontId="0" fillId="0" borderId="67" xfId="0" applyNumberFormat="1" applyBorder="1" applyAlignment="1">
      <alignment horizontal="right" vertical="center" indent="1"/>
    </xf>
    <xf numFmtId="4" fontId="0" fillId="0" borderId="66" xfId="0" applyNumberFormat="1" applyBorder="1" applyAlignment="1">
      <alignment vertical="center"/>
    </xf>
    <xf numFmtId="4" fontId="0" fillId="0" borderId="67" xfId="0" applyNumberFormat="1" applyBorder="1" applyAlignment="1">
      <alignment vertical="center"/>
    </xf>
    <xf numFmtId="0" fontId="0" fillId="0" borderId="62" xfId="0" applyFont="1" applyBorder="1" applyAlignment="1">
      <alignment horizontal="left" vertical="center" wrapText="1" indent="1"/>
    </xf>
    <xf numFmtId="0" fontId="0" fillId="0" borderId="30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0" fillId="0" borderId="64" xfId="0" applyFont="1" applyBorder="1" applyAlignment="1">
      <alignment horizontal="left" vertical="center" wrapText="1" indent="1"/>
    </xf>
    <xf numFmtId="0" fontId="0" fillId="0" borderId="62" xfId="0" applyFont="1" applyBorder="1" applyAlignment="1">
      <alignment horizontal="left" vertical="center" wrapText="1" indent="2"/>
    </xf>
    <xf numFmtId="4" fontId="0" fillId="35" borderId="64" xfId="0" applyNumberFormat="1" applyFill="1" applyBorder="1" applyAlignment="1">
      <alignment vertical="center"/>
    </xf>
    <xf numFmtId="4" fontId="0" fillId="0" borderId="68" xfId="0" applyNumberFormat="1" applyBorder="1" applyAlignment="1">
      <alignment vertical="center"/>
    </xf>
    <xf numFmtId="0" fontId="0" fillId="13" borderId="69" xfId="0" applyFont="1" applyFill="1" applyBorder="1" applyAlignment="1">
      <alignment horizontal="left" vertical="center" wrapText="1" indent="2"/>
    </xf>
    <xf numFmtId="0" fontId="0" fillId="13" borderId="58" xfId="0" applyFont="1" applyFill="1" applyBorder="1" applyAlignment="1">
      <alignment horizontal="center" vertical="center"/>
    </xf>
    <xf numFmtId="0" fontId="0" fillId="13" borderId="59" xfId="0" applyFill="1" applyBorder="1" applyAlignment="1">
      <alignment horizontal="right" vertical="center" indent="1"/>
    </xf>
    <xf numFmtId="4" fontId="0" fillId="13" borderId="58" xfId="0" applyNumberFormat="1" applyFill="1" applyBorder="1" applyAlignment="1">
      <alignment horizontal="center" vertical="center"/>
    </xf>
    <xf numFmtId="4" fontId="0" fillId="13" borderId="59" xfId="0" applyNumberFormat="1" applyFont="1" applyFill="1" applyBorder="1" applyAlignment="1">
      <alignment horizontal="right" vertical="center" indent="1"/>
    </xf>
    <xf numFmtId="4" fontId="0" fillId="13" borderId="58" xfId="0" applyNumberFormat="1" applyFill="1" applyBorder="1" applyAlignment="1">
      <alignment vertical="center"/>
    </xf>
    <xf numFmtId="4" fontId="0" fillId="13" borderId="59" xfId="0" applyNumberFormat="1" applyFill="1" applyBorder="1" applyAlignment="1">
      <alignment vertical="center"/>
    </xf>
    <xf numFmtId="0" fontId="0" fillId="13" borderId="64" xfId="0" applyFont="1" applyFill="1" applyBorder="1" applyAlignment="1">
      <alignment horizontal="left" vertical="center" wrapText="1" indent="2"/>
    </xf>
    <xf numFmtId="0" fontId="0" fillId="13" borderId="28" xfId="0" applyFont="1" applyFill="1" applyBorder="1" applyAlignment="1">
      <alignment horizontal="center" vertical="center"/>
    </xf>
    <xf numFmtId="4" fontId="0" fillId="13" borderId="28" xfId="0" applyNumberFormat="1" applyFill="1" applyBorder="1" applyAlignment="1">
      <alignment horizontal="center" vertical="center"/>
    </xf>
    <xf numFmtId="4" fontId="0" fillId="36" borderId="38" xfId="0" applyNumberFormat="1" applyFill="1" applyBorder="1" applyAlignment="1">
      <alignment horizontal="right" vertical="center" indent="1"/>
    </xf>
    <xf numFmtId="4" fontId="0" fillId="36" borderId="39" xfId="0" applyNumberFormat="1" applyFill="1" applyBorder="1" applyAlignment="1">
      <alignment horizontal="right" vertical="center" indent="1"/>
    </xf>
    <xf numFmtId="4" fontId="0" fillId="36" borderId="24" xfId="0" applyNumberFormat="1" applyFill="1" applyBorder="1" applyAlignment="1">
      <alignment horizontal="right" vertical="center" indent="1"/>
    </xf>
    <xf numFmtId="4" fontId="0" fillId="36" borderId="36" xfId="0" applyNumberFormat="1" applyFill="1" applyBorder="1" applyAlignment="1">
      <alignment horizontal="right" vertical="center" indent="1"/>
    </xf>
    <xf numFmtId="4" fontId="0" fillId="36" borderId="20" xfId="0" applyNumberFormat="1" applyFill="1" applyBorder="1" applyAlignment="1">
      <alignment horizontal="right" vertical="center" indent="1"/>
    </xf>
    <xf numFmtId="4" fontId="0" fillId="36" borderId="21" xfId="0" applyNumberFormat="1" applyFill="1" applyBorder="1" applyAlignment="1">
      <alignment horizontal="right" vertical="center" indent="1"/>
    </xf>
    <xf numFmtId="4" fontId="0" fillId="36" borderId="43" xfId="0" applyNumberFormat="1" applyFill="1" applyBorder="1" applyAlignment="1">
      <alignment horizontal="right" vertical="center" indent="1"/>
    </xf>
    <xf numFmtId="4" fontId="0" fillId="36" borderId="44" xfId="0" applyNumberFormat="1" applyFill="1" applyBorder="1" applyAlignment="1">
      <alignment horizontal="right" vertical="center" indent="1"/>
    </xf>
    <xf numFmtId="0" fontId="0" fillId="0" borderId="37" xfId="0" applyFont="1" applyBorder="1" applyAlignment="1">
      <alignment horizontal="left" vertical="center" wrapText="1" indent="1"/>
    </xf>
    <xf numFmtId="0" fontId="0" fillId="0" borderId="53" xfId="0" applyFont="1" applyBorder="1" applyAlignment="1">
      <alignment horizontal="left" vertical="center" wrapText="1" indent="1"/>
    </xf>
    <xf numFmtId="0" fontId="0" fillId="0" borderId="70" xfId="0" applyFont="1" applyBorder="1" applyAlignment="1">
      <alignment horizontal="left" vertical="center" wrapText="1" indent="1"/>
    </xf>
    <xf numFmtId="0" fontId="0" fillId="0" borderId="71" xfId="0" applyFont="1" applyBorder="1" applyAlignment="1">
      <alignment horizontal="left" vertical="center" wrapText="1" indent="1"/>
    </xf>
    <xf numFmtId="4" fontId="0" fillId="36" borderId="72" xfId="0" applyNumberForma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49" fontId="0" fillId="0" borderId="69" xfId="0" applyNumberFormat="1" applyFont="1" applyBorder="1" applyAlignment="1" quotePrefix="1">
      <alignment horizontal="left" vertical="center"/>
    </xf>
    <xf numFmtId="4" fontId="0" fillId="0" borderId="50" xfId="0" applyNumberFormat="1" applyFill="1" applyBorder="1" applyAlignment="1">
      <alignment vertical="center"/>
    </xf>
    <xf numFmtId="4" fontId="4" fillId="0" borderId="51" xfId="0" applyNumberFormat="1" applyFont="1" applyFill="1" applyBorder="1" applyAlignment="1">
      <alignment vertical="center"/>
    </xf>
    <xf numFmtId="4" fontId="46" fillId="0" borderId="50" xfId="0" applyNumberFormat="1" applyFont="1" applyFill="1" applyBorder="1" applyAlignment="1">
      <alignment vertical="center"/>
    </xf>
    <xf numFmtId="4" fontId="47" fillId="0" borderId="51" xfId="0" applyNumberFormat="1" applyFont="1" applyFill="1" applyBorder="1" applyAlignment="1">
      <alignment vertical="center"/>
    </xf>
    <xf numFmtId="49" fontId="0" fillId="37" borderId="53" xfId="0" applyNumberFormat="1" applyFont="1" applyFill="1" applyBorder="1" applyAlignment="1" quotePrefix="1">
      <alignment horizontal="left" vertical="center"/>
    </xf>
    <xf numFmtId="49" fontId="0" fillId="37" borderId="61" xfId="0" applyNumberFormat="1" applyFont="1" applyFill="1" applyBorder="1" applyAlignment="1" quotePrefix="1">
      <alignment horizontal="left" vertical="center"/>
    </xf>
    <xf numFmtId="49" fontId="0" fillId="37" borderId="73" xfId="0" applyNumberFormat="1" applyFont="1" applyFill="1" applyBorder="1" applyAlignment="1" quotePrefix="1">
      <alignment horizontal="left" vertical="center"/>
    </xf>
    <xf numFmtId="49" fontId="0" fillId="0" borderId="53" xfId="0" applyNumberFormat="1" applyFont="1" applyBorder="1" applyAlignment="1" quotePrefix="1">
      <alignment horizontal="left" vertical="center" wrapText="1"/>
    </xf>
    <xf numFmtId="0" fontId="5" fillId="0" borderId="5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" fontId="6" fillId="0" borderId="74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" fontId="6" fillId="0" borderId="30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6" borderId="40" xfId="0" applyFont="1" applyFill="1" applyBorder="1" applyAlignment="1">
      <alignment horizontal="left" vertical="center" indent="1"/>
    </xf>
    <xf numFmtId="0" fontId="0" fillId="0" borderId="78" xfId="0" applyBorder="1" applyAlignment="1">
      <alignment horizontal="left" vertical="center" indent="1"/>
    </xf>
    <xf numFmtId="0" fontId="0" fillId="0" borderId="79" xfId="0" applyBorder="1" applyAlignment="1">
      <alignment horizontal="left" vertical="center" indent="1"/>
    </xf>
    <xf numFmtId="0" fontId="0" fillId="34" borderId="54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0" fillId="34" borderId="58" xfId="0" applyFill="1" applyBorder="1" applyAlignment="1">
      <alignment horizontal="center" vertical="center" wrapText="1"/>
    </xf>
    <xf numFmtId="0" fontId="0" fillId="34" borderId="59" xfId="0" applyFill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3" fillId="34" borderId="55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0" fillId="34" borderId="54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81" xfId="0" applyFont="1" applyFill="1" applyBorder="1" applyAlignment="1">
      <alignment horizontal="center" vertical="center" wrapText="1"/>
    </xf>
    <xf numFmtId="0" fontId="0" fillId="34" borderId="49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111"/>
  <sheetViews>
    <sheetView showGridLines="0" tabSelected="1" zoomScale="90" zoomScaleNormal="90" zoomScalePageLayoutView="0" workbookViewId="0" topLeftCell="A1">
      <selection activeCell="A1" sqref="A1:I1"/>
    </sheetView>
  </sheetViews>
  <sheetFormatPr defaultColWidth="9.140625" defaultRowHeight="12.75"/>
  <cols>
    <col min="1" max="1" width="5.7109375" style="0" customWidth="1"/>
    <col min="2" max="2" width="18.8515625" style="0" customWidth="1"/>
    <col min="3" max="3" width="41.7109375" style="0" customWidth="1"/>
    <col min="6" max="9" width="14.7109375" style="0" customWidth="1"/>
  </cols>
  <sheetData>
    <row r="1" spans="1:9" ht="24.75" customHeight="1" thickBot="1">
      <c r="A1" s="232" t="s">
        <v>52</v>
      </c>
      <c r="B1" s="233"/>
      <c r="C1" s="233"/>
      <c r="D1" s="233"/>
      <c r="E1" s="233"/>
      <c r="F1" s="233"/>
      <c r="G1" s="233"/>
      <c r="H1" s="233"/>
      <c r="I1" s="233"/>
    </row>
    <row r="2" spans="1:9" ht="18" customHeight="1">
      <c r="A2" s="234" t="s">
        <v>44</v>
      </c>
      <c r="B2" s="237" t="s">
        <v>45</v>
      </c>
      <c r="C2" s="240" t="s">
        <v>46</v>
      </c>
      <c r="D2" s="229" t="s">
        <v>0</v>
      </c>
      <c r="E2" s="226" t="s">
        <v>5</v>
      </c>
      <c r="F2" s="229" t="s">
        <v>1</v>
      </c>
      <c r="G2" s="226"/>
      <c r="H2" s="229" t="s">
        <v>4</v>
      </c>
      <c r="I2" s="226"/>
    </row>
    <row r="3" spans="1:9" ht="18" customHeight="1">
      <c r="A3" s="235"/>
      <c r="B3" s="238"/>
      <c r="C3" s="241"/>
      <c r="D3" s="243"/>
      <c r="E3" s="227"/>
      <c r="F3" s="230"/>
      <c r="G3" s="231"/>
      <c r="H3" s="230"/>
      <c r="I3" s="231"/>
    </row>
    <row r="4" spans="1:9" ht="18" customHeight="1" thickBot="1">
      <c r="A4" s="236"/>
      <c r="B4" s="239"/>
      <c r="C4" s="242"/>
      <c r="D4" s="244"/>
      <c r="E4" s="228"/>
      <c r="F4" s="45" t="s">
        <v>2</v>
      </c>
      <c r="G4" s="46" t="s">
        <v>3</v>
      </c>
      <c r="H4" s="45" t="s">
        <v>2</v>
      </c>
      <c r="I4" s="46" t="s">
        <v>3</v>
      </c>
    </row>
    <row r="5" spans="1:9" ht="30" customHeight="1">
      <c r="A5" s="202">
        <v>3</v>
      </c>
      <c r="B5" s="220" t="s">
        <v>42</v>
      </c>
      <c r="C5" s="110" t="s">
        <v>43</v>
      </c>
      <c r="D5" s="8" t="s">
        <v>14</v>
      </c>
      <c r="E5" s="9">
        <v>700</v>
      </c>
      <c r="F5" s="10"/>
      <c r="G5" s="11">
        <f>F5*1.2</f>
        <v>0</v>
      </c>
      <c r="H5" s="18">
        <f>E5*F5</f>
        <v>0</v>
      </c>
      <c r="I5" s="19">
        <f>E5*G5</f>
        <v>0</v>
      </c>
    </row>
    <row r="6" spans="1:9" ht="15.75" customHeight="1" thickBot="1">
      <c r="A6" s="203"/>
      <c r="B6" s="205"/>
      <c r="C6" s="42"/>
      <c r="D6" s="43"/>
      <c r="E6" s="44"/>
      <c r="F6" s="206" t="s">
        <v>47</v>
      </c>
      <c r="G6" s="207"/>
      <c r="H6" s="16">
        <f>H5</f>
        <v>0</v>
      </c>
      <c r="I6" s="17">
        <f>I5</f>
        <v>0</v>
      </c>
    </row>
    <row r="7" spans="1:9" ht="30" customHeight="1">
      <c r="A7" s="202">
        <v>4</v>
      </c>
      <c r="B7" s="213" t="s">
        <v>23</v>
      </c>
      <c r="C7" s="53" t="s">
        <v>29</v>
      </c>
      <c r="D7" s="8" t="s">
        <v>14</v>
      </c>
      <c r="E7" s="9">
        <v>700</v>
      </c>
      <c r="F7" s="10"/>
      <c r="G7" s="11">
        <f>F7*1.2</f>
        <v>0</v>
      </c>
      <c r="H7" s="18">
        <f>E7*F7</f>
        <v>0</v>
      </c>
      <c r="I7" s="19">
        <f>E7*G7</f>
        <v>0</v>
      </c>
    </row>
    <row r="8" spans="1:9" ht="15.75" customHeight="1" thickBot="1">
      <c r="A8" s="203"/>
      <c r="B8" s="205"/>
      <c r="C8" s="42"/>
      <c r="D8" s="43"/>
      <c r="E8" s="44"/>
      <c r="F8" s="206" t="s">
        <v>47</v>
      </c>
      <c r="G8" s="207"/>
      <c r="H8" s="22">
        <f>H7</f>
        <v>0</v>
      </c>
      <c r="I8" s="23">
        <f>I7</f>
        <v>0</v>
      </c>
    </row>
    <row r="9" spans="1:9" ht="30" customHeight="1">
      <c r="A9" s="202">
        <v>5</v>
      </c>
      <c r="B9" s="213" t="s">
        <v>24</v>
      </c>
      <c r="C9" s="53" t="s">
        <v>25</v>
      </c>
      <c r="D9" s="62" t="s">
        <v>20</v>
      </c>
      <c r="E9" s="9">
        <v>700</v>
      </c>
      <c r="F9" s="10"/>
      <c r="G9" s="11">
        <f>F9*1.2</f>
        <v>0</v>
      </c>
      <c r="H9" s="18">
        <f>E9*F9</f>
        <v>0</v>
      </c>
      <c r="I9" s="19">
        <f>E9*G9</f>
        <v>0</v>
      </c>
    </row>
    <row r="10" spans="1:9" ht="15.75" customHeight="1" thickBot="1">
      <c r="A10" s="203"/>
      <c r="B10" s="205"/>
      <c r="C10" s="42"/>
      <c r="D10" s="43"/>
      <c r="E10" s="44"/>
      <c r="F10" s="206" t="s">
        <v>47</v>
      </c>
      <c r="G10" s="207"/>
      <c r="H10" s="22">
        <f>H9</f>
        <v>0</v>
      </c>
      <c r="I10" s="23">
        <f>I9</f>
        <v>0</v>
      </c>
    </row>
    <row r="11" spans="1:9" ht="27.75" customHeight="1">
      <c r="A11" s="215">
        <v>6</v>
      </c>
      <c r="B11" s="213" t="s">
        <v>26</v>
      </c>
      <c r="C11" s="54" t="s">
        <v>27</v>
      </c>
      <c r="D11" s="24" t="s">
        <v>14</v>
      </c>
      <c r="E11" s="25">
        <v>240</v>
      </c>
      <c r="F11" s="26"/>
      <c r="G11" s="27">
        <f>F11*1.2</f>
        <v>0</v>
      </c>
      <c r="H11" s="28">
        <f>E11*F11</f>
        <v>0</v>
      </c>
      <c r="I11" s="29">
        <f>E11*G11</f>
        <v>0</v>
      </c>
    </row>
    <row r="12" spans="1:9" ht="27.75" customHeight="1">
      <c r="A12" s="216"/>
      <c r="B12" s="212"/>
      <c r="C12" s="55" t="s">
        <v>28</v>
      </c>
      <c r="D12" s="30" t="s">
        <v>14</v>
      </c>
      <c r="E12" s="31">
        <v>140</v>
      </c>
      <c r="F12" s="32"/>
      <c r="G12" s="33">
        <f>F12*1.2</f>
        <v>0</v>
      </c>
      <c r="H12" s="34">
        <f>E12*F12</f>
        <v>0</v>
      </c>
      <c r="I12" s="35">
        <f>E12*G12</f>
        <v>0</v>
      </c>
    </row>
    <row r="13" spans="1:9" ht="15.75" customHeight="1" thickBot="1">
      <c r="A13" s="217"/>
      <c r="B13" s="205"/>
      <c r="C13" s="37"/>
      <c r="D13" s="20" t="s">
        <v>17</v>
      </c>
      <c r="E13" s="21">
        <f>SUM(E11:E12)</f>
        <v>380</v>
      </c>
      <c r="F13" s="206" t="s">
        <v>47</v>
      </c>
      <c r="G13" s="207"/>
      <c r="H13" s="22">
        <f>SUM(H11:H12)</f>
        <v>0</v>
      </c>
      <c r="I13" s="23">
        <f>SUM(I11:I12)</f>
        <v>0</v>
      </c>
    </row>
    <row r="14" spans="1:9" ht="30" customHeight="1">
      <c r="A14" s="202">
        <v>7</v>
      </c>
      <c r="B14" s="204" t="s">
        <v>15</v>
      </c>
      <c r="C14" s="53" t="s">
        <v>30</v>
      </c>
      <c r="D14" s="8" t="s">
        <v>16</v>
      </c>
      <c r="E14" s="9">
        <v>2800</v>
      </c>
      <c r="F14" s="10"/>
      <c r="G14" s="11">
        <f>F14*1.2</f>
        <v>0</v>
      </c>
      <c r="H14" s="18">
        <f>E14*F14</f>
        <v>0</v>
      </c>
      <c r="I14" s="19">
        <f>E14*G14</f>
        <v>0</v>
      </c>
    </row>
    <row r="15" spans="1:9" ht="15.75" customHeight="1" thickBot="1">
      <c r="A15" s="203"/>
      <c r="B15" s="205"/>
      <c r="C15" s="42"/>
      <c r="D15" s="43"/>
      <c r="E15" s="44"/>
      <c r="F15" s="206" t="s">
        <v>47</v>
      </c>
      <c r="G15" s="207"/>
      <c r="H15" s="22">
        <f>H14</f>
        <v>0</v>
      </c>
      <c r="I15" s="23">
        <f>I14</f>
        <v>0</v>
      </c>
    </row>
    <row r="16" spans="1:9" ht="19.5" customHeight="1">
      <c r="A16" s="202">
        <v>8</v>
      </c>
      <c r="B16" s="220" t="s">
        <v>102</v>
      </c>
      <c r="C16" s="132" t="s">
        <v>111</v>
      </c>
      <c r="D16" s="114" t="s">
        <v>17</v>
      </c>
      <c r="E16" s="115">
        <f>SUM(E17:E26)</f>
        <v>0</v>
      </c>
      <c r="F16" s="116" t="s">
        <v>33</v>
      </c>
      <c r="G16" s="117" t="s">
        <v>33</v>
      </c>
      <c r="H16" s="118">
        <f>SUM(H17:H26)</f>
        <v>0</v>
      </c>
      <c r="I16" s="119">
        <f>SUM(I17:I26)</f>
        <v>0</v>
      </c>
    </row>
    <row r="17" spans="1:9" ht="15" customHeight="1">
      <c r="A17" s="211"/>
      <c r="B17" s="221"/>
      <c r="C17" s="133" t="s">
        <v>66</v>
      </c>
      <c r="D17" s="120" t="s">
        <v>18</v>
      </c>
      <c r="E17" s="121"/>
      <c r="F17" s="122"/>
      <c r="G17" s="123">
        <f aca="true" t="shared" si="0" ref="G17:G60">F17*1.2</f>
        <v>0</v>
      </c>
      <c r="H17" s="124">
        <f aca="true" t="shared" si="1" ref="H17:H26">E17*F17</f>
        <v>0</v>
      </c>
      <c r="I17" s="125">
        <f aca="true" t="shared" si="2" ref="I17:I26">E17*G17</f>
        <v>0</v>
      </c>
    </row>
    <row r="18" spans="1:9" ht="15" customHeight="1">
      <c r="A18" s="211"/>
      <c r="B18" s="221"/>
      <c r="C18" s="134" t="s">
        <v>67</v>
      </c>
      <c r="D18" s="36" t="s">
        <v>18</v>
      </c>
      <c r="E18" s="56"/>
      <c r="F18" s="57"/>
      <c r="G18" s="58">
        <f t="shared" si="0"/>
        <v>0</v>
      </c>
      <c r="H18" s="59">
        <f t="shared" si="1"/>
        <v>0</v>
      </c>
      <c r="I18" s="60">
        <f t="shared" si="2"/>
        <v>0</v>
      </c>
    </row>
    <row r="19" spans="1:9" ht="15" customHeight="1">
      <c r="A19" s="211"/>
      <c r="B19" s="221"/>
      <c r="C19" s="134" t="s">
        <v>68</v>
      </c>
      <c r="D19" s="36" t="s">
        <v>18</v>
      </c>
      <c r="E19" s="56"/>
      <c r="F19" s="57"/>
      <c r="G19" s="58">
        <f t="shared" si="0"/>
        <v>0</v>
      </c>
      <c r="H19" s="59">
        <f t="shared" si="1"/>
        <v>0</v>
      </c>
      <c r="I19" s="60">
        <f t="shared" si="2"/>
        <v>0</v>
      </c>
    </row>
    <row r="20" spans="1:9" ht="15" customHeight="1">
      <c r="A20" s="211"/>
      <c r="B20" s="221"/>
      <c r="C20" s="134" t="s">
        <v>69</v>
      </c>
      <c r="D20" s="36" t="s">
        <v>18</v>
      </c>
      <c r="E20" s="56"/>
      <c r="F20" s="57"/>
      <c r="G20" s="58">
        <f t="shared" si="0"/>
        <v>0</v>
      </c>
      <c r="H20" s="59">
        <f t="shared" si="1"/>
        <v>0</v>
      </c>
      <c r="I20" s="60">
        <f t="shared" si="2"/>
        <v>0</v>
      </c>
    </row>
    <row r="21" spans="1:9" ht="15" customHeight="1">
      <c r="A21" s="211"/>
      <c r="B21" s="221"/>
      <c r="C21" s="134" t="s">
        <v>70</v>
      </c>
      <c r="D21" s="36" t="s">
        <v>18</v>
      </c>
      <c r="E21" s="56"/>
      <c r="F21" s="57"/>
      <c r="G21" s="58">
        <f t="shared" si="0"/>
        <v>0</v>
      </c>
      <c r="H21" s="59">
        <f t="shared" si="1"/>
        <v>0</v>
      </c>
      <c r="I21" s="60">
        <f t="shared" si="2"/>
        <v>0</v>
      </c>
    </row>
    <row r="22" spans="1:9" ht="15" customHeight="1">
      <c r="A22" s="211"/>
      <c r="B22" s="221"/>
      <c r="C22" s="198" t="s">
        <v>71</v>
      </c>
      <c r="D22" s="36" t="s">
        <v>18</v>
      </c>
      <c r="E22" s="56"/>
      <c r="F22" s="57"/>
      <c r="G22" s="58">
        <f>F22*1.2</f>
        <v>0</v>
      </c>
      <c r="H22" s="59">
        <f>E22*F22</f>
        <v>0</v>
      </c>
      <c r="I22" s="60">
        <f>E22*G22</f>
        <v>0</v>
      </c>
    </row>
    <row r="23" spans="1:9" ht="15" customHeight="1">
      <c r="A23" s="211"/>
      <c r="B23" s="221"/>
      <c r="C23" s="134" t="s">
        <v>72</v>
      </c>
      <c r="D23" s="36" t="s">
        <v>18</v>
      </c>
      <c r="E23" s="56"/>
      <c r="F23" s="57"/>
      <c r="G23" s="58">
        <f>F23*1.2</f>
        <v>0</v>
      </c>
      <c r="H23" s="59">
        <f>E23*F23</f>
        <v>0</v>
      </c>
      <c r="I23" s="60">
        <f>E23*G23</f>
        <v>0</v>
      </c>
    </row>
    <row r="24" spans="1:9" ht="15" customHeight="1">
      <c r="A24" s="211"/>
      <c r="B24" s="221"/>
      <c r="C24" s="198" t="s">
        <v>73</v>
      </c>
      <c r="D24" s="36" t="s">
        <v>18</v>
      </c>
      <c r="E24" s="56"/>
      <c r="F24" s="57"/>
      <c r="G24" s="58">
        <f>F24*1.2</f>
        <v>0</v>
      </c>
      <c r="H24" s="59">
        <f>E24*F24</f>
        <v>0</v>
      </c>
      <c r="I24" s="60">
        <f>E24*G24</f>
        <v>0</v>
      </c>
    </row>
    <row r="25" spans="1:9" ht="15" customHeight="1">
      <c r="A25" s="211"/>
      <c r="B25" s="221"/>
      <c r="C25" s="134" t="s">
        <v>74</v>
      </c>
      <c r="D25" s="36" t="s">
        <v>18</v>
      </c>
      <c r="E25" s="56"/>
      <c r="F25" s="57"/>
      <c r="G25" s="58">
        <f>F25*1.2</f>
        <v>0</v>
      </c>
      <c r="H25" s="59">
        <f>E25*F25</f>
        <v>0</v>
      </c>
      <c r="I25" s="60">
        <f>E25*G25</f>
        <v>0</v>
      </c>
    </row>
    <row r="26" spans="1:9" ht="15" customHeight="1">
      <c r="A26" s="211"/>
      <c r="B26" s="221"/>
      <c r="C26" s="142" t="s">
        <v>75</v>
      </c>
      <c r="D26" s="143" t="s">
        <v>18</v>
      </c>
      <c r="E26" s="31"/>
      <c r="F26" s="32"/>
      <c r="G26" s="33">
        <f t="shared" si="0"/>
        <v>0</v>
      </c>
      <c r="H26" s="34">
        <f t="shared" si="1"/>
        <v>0</v>
      </c>
      <c r="I26" s="35">
        <f t="shared" si="2"/>
        <v>0</v>
      </c>
    </row>
    <row r="27" spans="1:9" ht="19.5" customHeight="1">
      <c r="A27" s="211"/>
      <c r="B27" s="212"/>
      <c r="C27" s="136" t="s">
        <v>112</v>
      </c>
      <c r="D27" s="114" t="s">
        <v>17</v>
      </c>
      <c r="E27" s="137">
        <f>SUM(E28:E39)</f>
        <v>0</v>
      </c>
      <c r="F27" s="138" t="s">
        <v>33</v>
      </c>
      <c r="G27" s="139" t="s">
        <v>33</v>
      </c>
      <c r="H27" s="140">
        <f>SUM(H28:H39)</f>
        <v>0</v>
      </c>
      <c r="I27" s="141">
        <f>SUM(I28:I39)</f>
        <v>0</v>
      </c>
    </row>
    <row r="28" spans="1:9" ht="15" customHeight="1">
      <c r="A28" s="211"/>
      <c r="B28" s="212"/>
      <c r="C28" s="199" t="s">
        <v>80</v>
      </c>
      <c r="D28" s="120" t="s">
        <v>18</v>
      </c>
      <c r="E28" s="121"/>
      <c r="F28" s="122"/>
      <c r="G28" s="123">
        <f t="shared" si="0"/>
        <v>0</v>
      </c>
      <c r="H28" s="124">
        <f aca="true" t="shared" si="3" ref="H28:H39">E28*F28</f>
        <v>0</v>
      </c>
      <c r="I28" s="125">
        <f aca="true" t="shared" si="4" ref="I28:I39">E28*G28</f>
        <v>0</v>
      </c>
    </row>
    <row r="29" spans="1:9" ht="15" customHeight="1">
      <c r="A29" s="211"/>
      <c r="B29" s="212"/>
      <c r="C29" s="198" t="s">
        <v>76</v>
      </c>
      <c r="D29" s="36" t="s">
        <v>18</v>
      </c>
      <c r="E29" s="56"/>
      <c r="F29" s="57"/>
      <c r="G29" s="58">
        <f t="shared" si="0"/>
        <v>0</v>
      </c>
      <c r="H29" s="59">
        <f t="shared" si="3"/>
        <v>0</v>
      </c>
      <c r="I29" s="60">
        <f t="shared" si="4"/>
        <v>0</v>
      </c>
    </row>
    <row r="30" spans="1:9" ht="15" customHeight="1">
      <c r="A30" s="211"/>
      <c r="B30" s="212"/>
      <c r="C30" s="134" t="s">
        <v>77</v>
      </c>
      <c r="D30" s="36" t="s">
        <v>18</v>
      </c>
      <c r="E30" s="56"/>
      <c r="F30" s="57"/>
      <c r="G30" s="58">
        <f t="shared" si="0"/>
        <v>0</v>
      </c>
      <c r="H30" s="59">
        <f t="shared" si="3"/>
        <v>0</v>
      </c>
      <c r="I30" s="60">
        <f t="shared" si="4"/>
        <v>0</v>
      </c>
    </row>
    <row r="31" spans="1:9" ht="15" customHeight="1">
      <c r="A31" s="211"/>
      <c r="B31" s="212"/>
      <c r="C31" s="198" t="s">
        <v>78</v>
      </c>
      <c r="D31" s="36" t="s">
        <v>18</v>
      </c>
      <c r="E31" s="56"/>
      <c r="F31" s="57"/>
      <c r="G31" s="58">
        <f t="shared" si="0"/>
        <v>0</v>
      </c>
      <c r="H31" s="59">
        <f t="shared" si="3"/>
        <v>0</v>
      </c>
      <c r="I31" s="60">
        <f t="shared" si="4"/>
        <v>0</v>
      </c>
    </row>
    <row r="32" spans="1:9" ht="15" customHeight="1">
      <c r="A32" s="211"/>
      <c r="B32" s="212"/>
      <c r="C32" s="198" t="s">
        <v>79</v>
      </c>
      <c r="D32" s="36" t="s">
        <v>18</v>
      </c>
      <c r="E32" s="56"/>
      <c r="F32" s="57"/>
      <c r="G32" s="58">
        <f t="shared" si="0"/>
        <v>0</v>
      </c>
      <c r="H32" s="59">
        <f t="shared" si="3"/>
        <v>0</v>
      </c>
      <c r="I32" s="60">
        <f t="shared" si="4"/>
        <v>0</v>
      </c>
    </row>
    <row r="33" spans="1:9" ht="24.75" customHeight="1">
      <c r="A33" s="211"/>
      <c r="B33" s="212"/>
      <c r="C33" s="201" t="s">
        <v>113</v>
      </c>
      <c r="D33" s="36" t="s">
        <v>18</v>
      </c>
      <c r="E33" s="56"/>
      <c r="F33" s="57"/>
      <c r="G33" s="58">
        <f>F33*1.2</f>
        <v>0</v>
      </c>
      <c r="H33" s="59">
        <f aca="true" t="shared" si="5" ref="H33:H38">E33*F33</f>
        <v>0</v>
      </c>
      <c r="I33" s="60">
        <f aca="true" t="shared" si="6" ref="I33:I38">E33*G33</f>
        <v>0</v>
      </c>
    </row>
    <row r="34" spans="1:9" ht="15" customHeight="1">
      <c r="A34" s="211"/>
      <c r="B34" s="212"/>
      <c r="C34" s="134" t="s">
        <v>114</v>
      </c>
      <c r="D34" s="36" t="s">
        <v>18</v>
      </c>
      <c r="E34" s="56"/>
      <c r="F34" s="57"/>
      <c r="G34" s="58">
        <f t="shared" si="0"/>
        <v>0</v>
      </c>
      <c r="H34" s="59">
        <f t="shared" si="5"/>
        <v>0</v>
      </c>
      <c r="I34" s="60">
        <f t="shared" si="6"/>
        <v>0</v>
      </c>
    </row>
    <row r="35" spans="1:9" ht="15" customHeight="1">
      <c r="A35" s="211"/>
      <c r="B35" s="212"/>
      <c r="C35" s="134" t="s">
        <v>115</v>
      </c>
      <c r="D35" s="36" t="s">
        <v>18</v>
      </c>
      <c r="E35" s="56"/>
      <c r="F35" s="57"/>
      <c r="G35" s="58">
        <f t="shared" si="0"/>
        <v>0</v>
      </c>
      <c r="H35" s="59">
        <f t="shared" si="5"/>
        <v>0</v>
      </c>
      <c r="I35" s="60">
        <f t="shared" si="6"/>
        <v>0</v>
      </c>
    </row>
    <row r="36" spans="1:9" ht="15" customHeight="1">
      <c r="A36" s="211"/>
      <c r="B36" s="212"/>
      <c r="C36" s="198" t="s">
        <v>116</v>
      </c>
      <c r="D36" s="36" t="s">
        <v>18</v>
      </c>
      <c r="E36" s="56"/>
      <c r="F36" s="57"/>
      <c r="G36" s="58">
        <f t="shared" si="0"/>
        <v>0</v>
      </c>
      <c r="H36" s="59">
        <f t="shared" si="5"/>
        <v>0</v>
      </c>
      <c r="I36" s="60">
        <f t="shared" si="6"/>
        <v>0</v>
      </c>
    </row>
    <row r="37" spans="1:9" ht="15" customHeight="1">
      <c r="A37" s="211"/>
      <c r="B37" s="212"/>
      <c r="C37" s="134" t="s">
        <v>117</v>
      </c>
      <c r="D37" s="36" t="s">
        <v>18</v>
      </c>
      <c r="E37" s="56"/>
      <c r="F37" s="57"/>
      <c r="G37" s="58">
        <f t="shared" si="0"/>
        <v>0</v>
      </c>
      <c r="H37" s="59">
        <f t="shared" si="5"/>
        <v>0</v>
      </c>
      <c r="I37" s="60">
        <f t="shared" si="6"/>
        <v>0</v>
      </c>
    </row>
    <row r="38" spans="1:9" ht="15" customHeight="1">
      <c r="A38" s="211"/>
      <c r="B38" s="212"/>
      <c r="C38" s="198" t="s">
        <v>118</v>
      </c>
      <c r="D38" s="36" t="s">
        <v>18</v>
      </c>
      <c r="E38" s="56"/>
      <c r="F38" s="57"/>
      <c r="G38" s="58">
        <f t="shared" si="0"/>
        <v>0</v>
      </c>
      <c r="H38" s="59">
        <f t="shared" si="5"/>
        <v>0</v>
      </c>
      <c r="I38" s="60">
        <f t="shared" si="6"/>
        <v>0</v>
      </c>
    </row>
    <row r="39" spans="1:9" ht="15" customHeight="1">
      <c r="A39" s="211"/>
      <c r="B39" s="212"/>
      <c r="C39" s="144" t="s">
        <v>81</v>
      </c>
      <c r="D39" s="135" t="s">
        <v>18</v>
      </c>
      <c r="E39" s="1"/>
      <c r="F39" s="2"/>
      <c r="G39" s="3">
        <f t="shared" si="0"/>
        <v>0</v>
      </c>
      <c r="H39" s="14">
        <f t="shared" si="3"/>
        <v>0</v>
      </c>
      <c r="I39" s="15">
        <f t="shared" si="4"/>
        <v>0</v>
      </c>
    </row>
    <row r="40" spans="1:9" ht="19.5" customHeight="1">
      <c r="A40" s="211"/>
      <c r="B40" s="212"/>
      <c r="C40" s="145" t="s">
        <v>119</v>
      </c>
      <c r="D40" s="146" t="s">
        <v>17</v>
      </c>
      <c r="E40" s="147">
        <f>SUM(E41:E48)</f>
        <v>0</v>
      </c>
      <c r="F40" s="148" t="s">
        <v>33</v>
      </c>
      <c r="G40" s="149" t="s">
        <v>33</v>
      </c>
      <c r="H40" s="150">
        <f>SUM(H41:H48)</f>
        <v>0</v>
      </c>
      <c r="I40" s="151">
        <f>SUM(I41:I48)</f>
        <v>0</v>
      </c>
    </row>
    <row r="41" spans="1:9" ht="15" customHeight="1">
      <c r="A41" s="211"/>
      <c r="B41" s="212"/>
      <c r="C41" s="199" t="s">
        <v>82</v>
      </c>
      <c r="D41" s="120" t="s">
        <v>18</v>
      </c>
      <c r="E41" s="121"/>
      <c r="F41" s="122"/>
      <c r="G41" s="123">
        <f t="shared" si="0"/>
        <v>0</v>
      </c>
      <c r="H41" s="124">
        <f aca="true" t="shared" si="7" ref="H41:H48">E41*F41</f>
        <v>0</v>
      </c>
      <c r="I41" s="125">
        <f aca="true" t="shared" si="8" ref="I41:I48">E41*G41</f>
        <v>0</v>
      </c>
    </row>
    <row r="42" spans="1:9" ht="15" customHeight="1">
      <c r="A42" s="211"/>
      <c r="B42" s="212"/>
      <c r="C42" s="198" t="s">
        <v>83</v>
      </c>
      <c r="D42" s="36" t="s">
        <v>18</v>
      </c>
      <c r="E42" s="56"/>
      <c r="F42" s="57"/>
      <c r="G42" s="58">
        <f t="shared" si="0"/>
        <v>0</v>
      </c>
      <c r="H42" s="59">
        <f t="shared" si="7"/>
        <v>0</v>
      </c>
      <c r="I42" s="60">
        <f t="shared" si="8"/>
        <v>0</v>
      </c>
    </row>
    <row r="43" spans="1:9" ht="15" customHeight="1">
      <c r="A43" s="211"/>
      <c r="B43" s="212"/>
      <c r="C43" s="198" t="s">
        <v>84</v>
      </c>
      <c r="D43" s="36" t="s">
        <v>18</v>
      </c>
      <c r="E43" s="56"/>
      <c r="F43" s="57"/>
      <c r="G43" s="58">
        <f t="shared" si="0"/>
        <v>0</v>
      </c>
      <c r="H43" s="59">
        <f t="shared" si="7"/>
        <v>0</v>
      </c>
      <c r="I43" s="60">
        <f t="shared" si="8"/>
        <v>0</v>
      </c>
    </row>
    <row r="44" spans="1:9" ht="15" customHeight="1">
      <c r="A44" s="211"/>
      <c r="B44" s="212"/>
      <c r="C44" s="134" t="s">
        <v>85</v>
      </c>
      <c r="D44" s="36" t="s">
        <v>18</v>
      </c>
      <c r="E44" s="56"/>
      <c r="F44" s="57"/>
      <c r="G44" s="58">
        <f t="shared" si="0"/>
        <v>0</v>
      </c>
      <c r="H44" s="59">
        <f t="shared" si="7"/>
        <v>0</v>
      </c>
      <c r="I44" s="60">
        <f t="shared" si="8"/>
        <v>0</v>
      </c>
    </row>
    <row r="45" spans="1:9" ht="15" customHeight="1">
      <c r="A45" s="211"/>
      <c r="B45" s="212"/>
      <c r="C45" s="198" t="s">
        <v>86</v>
      </c>
      <c r="D45" s="36" t="s">
        <v>18</v>
      </c>
      <c r="E45" s="56"/>
      <c r="F45" s="57"/>
      <c r="G45" s="58">
        <f t="shared" si="0"/>
        <v>0</v>
      </c>
      <c r="H45" s="59">
        <f t="shared" si="7"/>
        <v>0</v>
      </c>
      <c r="I45" s="60">
        <f t="shared" si="8"/>
        <v>0</v>
      </c>
    </row>
    <row r="46" spans="1:9" ht="15" customHeight="1">
      <c r="A46" s="211"/>
      <c r="B46" s="212"/>
      <c r="C46" s="134" t="s">
        <v>87</v>
      </c>
      <c r="D46" s="36" t="s">
        <v>18</v>
      </c>
      <c r="E46" s="56"/>
      <c r="F46" s="57"/>
      <c r="G46" s="58">
        <f>F46*1.2</f>
        <v>0</v>
      </c>
      <c r="H46" s="59">
        <f>E46*F46</f>
        <v>0</v>
      </c>
      <c r="I46" s="60">
        <f>E46*G46</f>
        <v>0</v>
      </c>
    </row>
    <row r="47" spans="1:9" ht="15" customHeight="1">
      <c r="A47" s="211"/>
      <c r="B47" s="212"/>
      <c r="C47" s="198" t="s">
        <v>88</v>
      </c>
      <c r="D47" s="36" t="s">
        <v>18</v>
      </c>
      <c r="E47" s="56"/>
      <c r="F47" s="57"/>
      <c r="G47" s="58">
        <f t="shared" si="0"/>
        <v>0</v>
      </c>
      <c r="H47" s="59">
        <f t="shared" si="7"/>
        <v>0</v>
      </c>
      <c r="I47" s="60">
        <f t="shared" si="8"/>
        <v>0</v>
      </c>
    </row>
    <row r="48" spans="1:9" ht="15" customHeight="1">
      <c r="A48" s="211"/>
      <c r="B48" s="212"/>
      <c r="C48" s="144" t="s">
        <v>89</v>
      </c>
      <c r="D48" s="135" t="s">
        <v>18</v>
      </c>
      <c r="E48" s="1"/>
      <c r="F48" s="2"/>
      <c r="G48" s="3">
        <f t="shared" si="0"/>
        <v>0</v>
      </c>
      <c r="H48" s="14">
        <f t="shared" si="7"/>
        <v>0</v>
      </c>
      <c r="I48" s="15">
        <f t="shared" si="8"/>
        <v>0</v>
      </c>
    </row>
    <row r="49" spans="1:9" ht="27.75" customHeight="1">
      <c r="A49" s="211"/>
      <c r="B49" s="212"/>
      <c r="C49" s="152" t="s">
        <v>120</v>
      </c>
      <c r="D49" s="146" t="s">
        <v>17</v>
      </c>
      <c r="E49" s="147">
        <f>SUM(E50:E62)</f>
        <v>0</v>
      </c>
      <c r="F49" s="148" t="s">
        <v>33</v>
      </c>
      <c r="G49" s="149" t="s">
        <v>33</v>
      </c>
      <c r="H49" s="150">
        <f>SUM(H50:H62)</f>
        <v>0</v>
      </c>
      <c r="I49" s="151">
        <f>SUM(I50:I62)</f>
        <v>0</v>
      </c>
    </row>
    <row r="50" spans="1:9" ht="15" customHeight="1">
      <c r="A50" s="211"/>
      <c r="B50" s="212"/>
      <c r="C50" s="199" t="s">
        <v>90</v>
      </c>
      <c r="D50" s="120" t="s">
        <v>18</v>
      </c>
      <c r="E50" s="121"/>
      <c r="F50" s="122"/>
      <c r="G50" s="123">
        <f t="shared" si="0"/>
        <v>0</v>
      </c>
      <c r="H50" s="124">
        <f aca="true" t="shared" si="9" ref="H50:H60">E50*F50</f>
        <v>0</v>
      </c>
      <c r="I50" s="125">
        <f aca="true" t="shared" si="10" ref="I50:I60">E50*G50</f>
        <v>0</v>
      </c>
    </row>
    <row r="51" spans="1:9" ht="15" customHeight="1">
      <c r="A51" s="211"/>
      <c r="B51" s="212"/>
      <c r="C51" s="200" t="s">
        <v>91</v>
      </c>
      <c r="D51" s="192" t="s">
        <v>18</v>
      </c>
      <c r="E51" s="5"/>
      <c r="F51" s="6"/>
      <c r="G51" s="7">
        <f>F51*1.2</f>
        <v>0</v>
      </c>
      <c r="H51" s="12">
        <f>E51*F51</f>
        <v>0</v>
      </c>
      <c r="I51" s="13">
        <f>E51*G51</f>
        <v>0</v>
      </c>
    </row>
    <row r="52" spans="1:9" ht="15" customHeight="1">
      <c r="A52" s="211"/>
      <c r="B52" s="212"/>
      <c r="C52" s="134" t="s">
        <v>48</v>
      </c>
      <c r="D52" s="36" t="s">
        <v>18</v>
      </c>
      <c r="E52" s="56"/>
      <c r="F52" s="57"/>
      <c r="G52" s="58">
        <f>F52*1.2</f>
        <v>0</v>
      </c>
      <c r="H52" s="59">
        <f>E52*F52</f>
        <v>0</v>
      </c>
      <c r="I52" s="60">
        <f>E52*G52</f>
        <v>0</v>
      </c>
    </row>
    <row r="53" spans="1:9" ht="15" customHeight="1">
      <c r="A53" s="211"/>
      <c r="B53" s="212"/>
      <c r="C53" s="198" t="s">
        <v>92</v>
      </c>
      <c r="D53" s="36" t="s">
        <v>18</v>
      </c>
      <c r="E53" s="56"/>
      <c r="F53" s="57"/>
      <c r="G53" s="58">
        <f t="shared" si="0"/>
        <v>0</v>
      </c>
      <c r="H53" s="59">
        <f t="shared" si="9"/>
        <v>0</v>
      </c>
      <c r="I53" s="60">
        <f t="shared" si="10"/>
        <v>0</v>
      </c>
    </row>
    <row r="54" spans="1:9" ht="15" customHeight="1">
      <c r="A54" s="211"/>
      <c r="B54" s="212"/>
      <c r="C54" s="198" t="s">
        <v>93</v>
      </c>
      <c r="D54" s="36" t="s">
        <v>18</v>
      </c>
      <c r="E54" s="56"/>
      <c r="F54" s="57"/>
      <c r="G54" s="58">
        <f t="shared" si="0"/>
        <v>0</v>
      </c>
      <c r="H54" s="59">
        <f t="shared" si="9"/>
        <v>0</v>
      </c>
      <c r="I54" s="60">
        <f t="shared" si="10"/>
        <v>0</v>
      </c>
    </row>
    <row r="55" spans="1:9" ht="15" customHeight="1">
      <c r="A55" s="211"/>
      <c r="B55" s="212"/>
      <c r="C55" s="198" t="s">
        <v>94</v>
      </c>
      <c r="D55" s="36" t="s">
        <v>18</v>
      </c>
      <c r="E55" s="56"/>
      <c r="F55" s="57"/>
      <c r="G55" s="58">
        <f t="shared" si="0"/>
        <v>0</v>
      </c>
      <c r="H55" s="59">
        <f t="shared" si="9"/>
        <v>0</v>
      </c>
      <c r="I55" s="60">
        <f t="shared" si="10"/>
        <v>0</v>
      </c>
    </row>
    <row r="56" spans="1:9" ht="15" customHeight="1">
      <c r="A56" s="211"/>
      <c r="B56" s="212"/>
      <c r="C56" s="198" t="s">
        <v>95</v>
      </c>
      <c r="D56" s="36" t="s">
        <v>18</v>
      </c>
      <c r="E56" s="56"/>
      <c r="F56" s="57"/>
      <c r="G56" s="58">
        <f t="shared" si="0"/>
        <v>0</v>
      </c>
      <c r="H56" s="59">
        <f t="shared" si="9"/>
        <v>0</v>
      </c>
      <c r="I56" s="60">
        <f t="shared" si="10"/>
        <v>0</v>
      </c>
    </row>
    <row r="57" spans="1:9" ht="15" customHeight="1">
      <c r="A57" s="211"/>
      <c r="B57" s="212"/>
      <c r="C57" s="198" t="s">
        <v>96</v>
      </c>
      <c r="D57" s="36" t="s">
        <v>18</v>
      </c>
      <c r="E57" s="56"/>
      <c r="F57" s="57"/>
      <c r="G57" s="58">
        <f t="shared" si="0"/>
        <v>0</v>
      </c>
      <c r="H57" s="59">
        <f>E57*F57</f>
        <v>0</v>
      </c>
      <c r="I57" s="60">
        <f>E57*G57</f>
        <v>0</v>
      </c>
    </row>
    <row r="58" spans="1:9" ht="15" customHeight="1">
      <c r="A58" s="211"/>
      <c r="B58" s="212"/>
      <c r="C58" s="134" t="s">
        <v>48</v>
      </c>
      <c r="D58" s="36" t="s">
        <v>18</v>
      </c>
      <c r="E58" s="56"/>
      <c r="F58" s="57"/>
      <c r="G58" s="58">
        <f>F58*1.2</f>
        <v>0</v>
      </c>
      <c r="H58" s="59">
        <f>E58*F58</f>
        <v>0</v>
      </c>
      <c r="I58" s="60">
        <f>E58*G58</f>
        <v>0</v>
      </c>
    </row>
    <row r="59" spans="1:9" ht="15" customHeight="1">
      <c r="A59" s="211"/>
      <c r="B59" s="212"/>
      <c r="C59" s="198" t="s">
        <v>97</v>
      </c>
      <c r="D59" s="36" t="s">
        <v>18</v>
      </c>
      <c r="E59" s="56"/>
      <c r="F59" s="57"/>
      <c r="G59" s="58">
        <f t="shared" si="0"/>
        <v>0</v>
      </c>
      <c r="H59" s="59">
        <f t="shared" si="9"/>
        <v>0</v>
      </c>
      <c r="I59" s="60">
        <f t="shared" si="10"/>
        <v>0</v>
      </c>
    </row>
    <row r="60" spans="1:9" ht="15" customHeight="1">
      <c r="A60" s="211"/>
      <c r="B60" s="212"/>
      <c r="C60" s="134" t="s">
        <v>48</v>
      </c>
      <c r="D60" s="36" t="s">
        <v>18</v>
      </c>
      <c r="E60" s="56"/>
      <c r="F60" s="57"/>
      <c r="G60" s="58">
        <f t="shared" si="0"/>
        <v>0</v>
      </c>
      <c r="H60" s="59">
        <f t="shared" si="9"/>
        <v>0</v>
      </c>
      <c r="I60" s="60">
        <f t="shared" si="10"/>
        <v>0</v>
      </c>
    </row>
    <row r="61" spans="1:9" ht="15" customHeight="1">
      <c r="A61" s="211"/>
      <c r="B61" s="212"/>
      <c r="C61" s="134" t="s">
        <v>98</v>
      </c>
      <c r="D61" s="36" t="s">
        <v>18</v>
      </c>
      <c r="E61" s="56"/>
      <c r="F61" s="57"/>
      <c r="G61" s="58">
        <f>F61*1.2</f>
        <v>0</v>
      </c>
      <c r="H61" s="59">
        <f>E61*F61</f>
        <v>0</v>
      </c>
      <c r="I61" s="60">
        <f>E61*G61</f>
        <v>0</v>
      </c>
    </row>
    <row r="62" spans="1:9" ht="15" customHeight="1">
      <c r="A62" s="211"/>
      <c r="B62" s="212"/>
      <c r="C62" s="193" t="s">
        <v>48</v>
      </c>
      <c r="D62" s="126" t="s">
        <v>18</v>
      </c>
      <c r="E62" s="127"/>
      <c r="F62" s="128"/>
      <c r="G62" s="129">
        <f>F62*1.2</f>
        <v>0</v>
      </c>
      <c r="H62" s="130">
        <f>E62*F62</f>
        <v>0</v>
      </c>
      <c r="I62" s="131">
        <f>E62*G62</f>
        <v>0</v>
      </c>
    </row>
    <row r="63" spans="1:9" ht="15.75" customHeight="1" thickBot="1">
      <c r="A63" s="203"/>
      <c r="B63" s="205"/>
      <c r="C63" s="163" t="s">
        <v>121</v>
      </c>
      <c r="D63" s="61" t="s">
        <v>17</v>
      </c>
      <c r="E63" s="21">
        <f>SUM(E16,E27,E40,E49)</f>
        <v>0</v>
      </c>
      <c r="F63" s="218" t="s">
        <v>47</v>
      </c>
      <c r="G63" s="219"/>
      <c r="H63" s="22">
        <f>SUM(H16,H27,H40,H49)</f>
        <v>0</v>
      </c>
      <c r="I63" s="23">
        <f>SUM(I16,I27,I40,I49)</f>
        <v>0</v>
      </c>
    </row>
    <row r="64" spans="1:9" ht="30" customHeight="1" thickBot="1">
      <c r="A64" s="202">
        <v>9</v>
      </c>
      <c r="B64" s="213" t="s">
        <v>31</v>
      </c>
      <c r="C64" s="63" t="s">
        <v>32</v>
      </c>
      <c r="D64" s="64" t="s">
        <v>20</v>
      </c>
      <c r="E64" s="65">
        <v>24</v>
      </c>
      <c r="F64" s="66"/>
      <c r="G64" s="67">
        <f>F64*1.2</f>
        <v>0</v>
      </c>
      <c r="H64" s="68">
        <f>E64*F64</f>
        <v>0</v>
      </c>
      <c r="I64" s="69">
        <f>E64*G64</f>
        <v>0</v>
      </c>
    </row>
    <row r="65" spans="1:9" ht="21.75" customHeight="1">
      <c r="A65" s="211"/>
      <c r="B65" s="214"/>
      <c r="C65" s="76" t="s">
        <v>19</v>
      </c>
      <c r="D65" s="77" t="s">
        <v>20</v>
      </c>
      <c r="E65" s="78">
        <f>E66+E67</f>
        <v>300</v>
      </c>
      <c r="F65" s="81" t="s">
        <v>33</v>
      </c>
      <c r="G65" s="82" t="s">
        <v>33</v>
      </c>
      <c r="H65" s="79">
        <f>H66+H67</f>
        <v>0</v>
      </c>
      <c r="I65" s="80">
        <f>I66+I67</f>
        <v>0</v>
      </c>
    </row>
    <row r="66" spans="1:9" ht="21.75" customHeight="1" thickBot="1">
      <c r="A66" s="211"/>
      <c r="B66" s="214"/>
      <c r="C66" s="165" t="s">
        <v>54</v>
      </c>
      <c r="D66" s="70" t="s">
        <v>20</v>
      </c>
      <c r="E66" s="48">
        <v>30</v>
      </c>
      <c r="F66" s="49"/>
      <c r="G66" s="50">
        <f>F66*1.2</f>
        <v>0</v>
      </c>
      <c r="H66" s="40">
        <f>E66*F66</f>
        <v>0</v>
      </c>
      <c r="I66" s="168">
        <f>E66*G66</f>
        <v>0</v>
      </c>
    </row>
    <row r="67" spans="1:9" ht="21.75" customHeight="1" thickBot="1">
      <c r="A67" s="211"/>
      <c r="B67" s="214"/>
      <c r="C67" s="153" t="s">
        <v>103</v>
      </c>
      <c r="D67" s="100" t="s">
        <v>20</v>
      </c>
      <c r="E67" s="101">
        <v>270</v>
      </c>
      <c r="F67" s="154" t="s">
        <v>49</v>
      </c>
      <c r="G67" s="102" t="s">
        <v>33</v>
      </c>
      <c r="H67" s="167">
        <f>H68+H71</f>
        <v>0</v>
      </c>
      <c r="I67" s="191">
        <f>I68+I71</f>
        <v>0</v>
      </c>
    </row>
    <row r="68" spans="1:9" ht="21.75" customHeight="1">
      <c r="A68" s="211"/>
      <c r="B68" s="214"/>
      <c r="C68" s="169" t="s">
        <v>55</v>
      </c>
      <c r="D68" s="170" t="s">
        <v>20</v>
      </c>
      <c r="E68" s="171">
        <v>40</v>
      </c>
      <c r="F68" s="172" t="s">
        <v>49</v>
      </c>
      <c r="G68" s="173" t="s">
        <v>33</v>
      </c>
      <c r="H68" s="174">
        <f>SUM(H69:H70)</f>
        <v>0</v>
      </c>
      <c r="I68" s="175">
        <f>SUM(I69:I70)</f>
        <v>0</v>
      </c>
    </row>
    <row r="69" spans="1:9" ht="21.75" customHeight="1">
      <c r="A69" s="211"/>
      <c r="B69" s="214"/>
      <c r="C69" s="113" t="s">
        <v>104</v>
      </c>
      <c r="D69" s="74" t="s">
        <v>20</v>
      </c>
      <c r="E69" s="56">
        <v>40</v>
      </c>
      <c r="F69" s="57"/>
      <c r="G69" s="58">
        <f>F69*1.2</f>
        <v>0</v>
      </c>
      <c r="H69" s="59">
        <f>E69*F69</f>
        <v>0</v>
      </c>
      <c r="I69" s="60">
        <f>E69*G69</f>
        <v>0</v>
      </c>
    </row>
    <row r="70" spans="1:9" ht="21.75" customHeight="1">
      <c r="A70" s="211"/>
      <c r="B70" s="214"/>
      <c r="C70" s="166" t="s">
        <v>57</v>
      </c>
      <c r="D70" s="75" t="s">
        <v>20</v>
      </c>
      <c r="E70" s="31">
        <v>40</v>
      </c>
      <c r="F70" s="32"/>
      <c r="G70" s="33">
        <f>F70*1.2</f>
        <v>0</v>
      </c>
      <c r="H70" s="34">
        <f>E70*F70</f>
        <v>0</v>
      </c>
      <c r="I70" s="35">
        <f>E70*G70</f>
        <v>0</v>
      </c>
    </row>
    <row r="71" spans="1:9" ht="21.75" customHeight="1">
      <c r="A71" s="211"/>
      <c r="B71" s="214"/>
      <c r="C71" s="176" t="s">
        <v>56</v>
      </c>
      <c r="D71" s="177" t="s">
        <v>20</v>
      </c>
      <c r="E71" s="147">
        <v>230</v>
      </c>
      <c r="F71" s="178" t="s">
        <v>49</v>
      </c>
      <c r="G71" s="149" t="s">
        <v>33</v>
      </c>
      <c r="H71" s="150">
        <f>SUM(H72:H73)</f>
        <v>0</v>
      </c>
      <c r="I71" s="151">
        <f>SUM(I72:I73)</f>
        <v>0</v>
      </c>
    </row>
    <row r="72" spans="1:9" ht="21.75" customHeight="1">
      <c r="A72" s="211"/>
      <c r="B72" s="214"/>
      <c r="C72" s="113" t="s">
        <v>104</v>
      </c>
      <c r="D72" s="74" t="s">
        <v>20</v>
      </c>
      <c r="E72" s="56">
        <v>230</v>
      </c>
      <c r="F72" s="57"/>
      <c r="G72" s="58">
        <f>F72*1.2</f>
        <v>0</v>
      </c>
      <c r="H72" s="59">
        <f>E72*F72</f>
        <v>0</v>
      </c>
      <c r="I72" s="60">
        <f>E72*G72</f>
        <v>0</v>
      </c>
    </row>
    <row r="73" spans="1:9" ht="21.75" customHeight="1">
      <c r="A73" s="211"/>
      <c r="B73" s="214"/>
      <c r="C73" s="111" t="s">
        <v>57</v>
      </c>
      <c r="D73" s="75" t="s">
        <v>20</v>
      </c>
      <c r="E73" s="31">
        <v>230</v>
      </c>
      <c r="F73" s="32"/>
      <c r="G73" s="33">
        <f>F73*1.2</f>
        <v>0</v>
      </c>
      <c r="H73" s="38">
        <f>E73*F73</f>
        <v>0</v>
      </c>
      <c r="I73" s="39">
        <f>E73*G73</f>
        <v>0</v>
      </c>
    </row>
    <row r="74" spans="1:9" ht="15.75" customHeight="1" thickBot="1">
      <c r="A74" s="203"/>
      <c r="B74" s="205"/>
      <c r="C74" s="42"/>
      <c r="D74" s="43"/>
      <c r="E74" s="44"/>
      <c r="F74" s="206" t="s">
        <v>47</v>
      </c>
      <c r="G74" s="207"/>
      <c r="H74" s="22">
        <f>H64+H65</f>
        <v>0</v>
      </c>
      <c r="I74" s="23">
        <f>I64+I65</f>
        <v>0</v>
      </c>
    </row>
    <row r="75" spans="1:9" ht="30" customHeight="1" thickBot="1">
      <c r="A75" s="202">
        <v>11</v>
      </c>
      <c r="B75" s="213" t="s">
        <v>39</v>
      </c>
      <c r="C75" s="187" t="s">
        <v>58</v>
      </c>
      <c r="D75" s="64" t="s">
        <v>20</v>
      </c>
      <c r="E75" s="65">
        <v>24</v>
      </c>
      <c r="F75" s="179"/>
      <c r="G75" s="180">
        <f>F75*1.2</f>
        <v>0</v>
      </c>
      <c r="H75" s="68">
        <f>E75*F75</f>
        <v>0</v>
      </c>
      <c r="I75" s="69">
        <f>E75*G75</f>
        <v>0</v>
      </c>
    </row>
    <row r="76" spans="1:9" ht="21.75" customHeight="1">
      <c r="A76" s="211"/>
      <c r="B76" s="214"/>
      <c r="C76" s="223" t="s">
        <v>41</v>
      </c>
      <c r="D76" s="224"/>
      <c r="E76" s="224"/>
      <c r="F76" s="224"/>
      <c r="G76" s="224"/>
      <c r="H76" s="224"/>
      <c r="I76" s="225"/>
    </row>
    <row r="77" spans="1:9" ht="30" customHeight="1">
      <c r="A77" s="211"/>
      <c r="B77" s="214"/>
      <c r="C77" s="188" t="s">
        <v>59</v>
      </c>
      <c r="D77" s="74" t="s">
        <v>20</v>
      </c>
      <c r="E77" s="56">
        <v>24</v>
      </c>
      <c r="F77" s="181"/>
      <c r="G77" s="182">
        <f>F77*1.2</f>
        <v>0</v>
      </c>
      <c r="H77" s="59">
        <f>E77*F77</f>
        <v>0</v>
      </c>
      <c r="I77" s="60">
        <f>E77*G77</f>
        <v>0</v>
      </c>
    </row>
    <row r="78" spans="1:9" ht="21.75" customHeight="1">
      <c r="A78" s="211"/>
      <c r="B78" s="214"/>
      <c r="C78" s="103" t="s">
        <v>40</v>
      </c>
      <c r="D78" s="104" t="s">
        <v>20</v>
      </c>
      <c r="E78" s="105">
        <v>11460</v>
      </c>
      <c r="F78" s="106">
        <v>70</v>
      </c>
      <c r="G78" s="107">
        <f>F78*1.2</f>
        <v>84</v>
      </c>
      <c r="H78" s="108">
        <f>E78*F78</f>
        <v>802200</v>
      </c>
      <c r="I78" s="109">
        <f>E78*G78</f>
        <v>962640</v>
      </c>
    </row>
    <row r="79" spans="1:9" ht="15.75" customHeight="1" thickBot="1">
      <c r="A79" s="203"/>
      <c r="B79" s="222"/>
      <c r="C79" s="42"/>
      <c r="D79" s="43"/>
      <c r="E79" s="44"/>
      <c r="F79" s="206" t="s">
        <v>47</v>
      </c>
      <c r="G79" s="207"/>
      <c r="H79" s="22">
        <f>SUM(H75,H77)</f>
        <v>0</v>
      </c>
      <c r="I79" s="23">
        <f>SUM(I75,I77)</f>
        <v>0</v>
      </c>
    </row>
    <row r="80" spans="1:9" ht="30" customHeight="1">
      <c r="A80" s="215">
        <v>12</v>
      </c>
      <c r="B80" s="213" t="s">
        <v>34</v>
      </c>
      <c r="C80" s="189" t="s">
        <v>60</v>
      </c>
      <c r="D80" s="24" t="s">
        <v>20</v>
      </c>
      <c r="E80" s="25">
        <v>25</v>
      </c>
      <c r="F80" s="183"/>
      <c r="G80" s="184">
        <f>F80*1.2</f>
        <v>0</v>
      </c>
      <c r="H80" s="28">
        <f>E80*F80</f>
        <v>0</v>
      </c>
      <c r="I80" s="29">
        <f>E80*G80</f>
        <v>0</v>
      </c>
    </row>
    <row r="81" spans="1:9" ht="30" customHeight="1" thickBot="1">
      <c r="A81" s="216"/>
      <c r="B81" s="214"/>
      <c r="C81" s="190" t="s">
        <v>61</v>
      </c>
      <c r="D81" s="85" t="s">
        <v>20</v>
      </c>
      <c r="E81" s="86">
        <v>1</v>
      </c>
      <c r="F81" s="185"/>
      <c r="G81" s="186">
        <f>F81*1.2</f>
        <v>0</v>
      </c>
      <c r="H81" s="87">
        <f>E81*F81</f>
        <v>0</v>
      </c>
      <c r="I81" s="88">
        <f>E81*G81</f>
        <v>0</v>
      </c>
    </row>
    <row r="82" spans="1:9" ht="24.75" customHeight="1">
      <c r="A82" s="216"/>
      <c r="B82" s="214"/>
      <c r="C82" s="155" t="s">
        <v>64</v>
      </c>
      <c r="D82" s="156" t="s">
        <v>20</v>
      </c>
      <c r="E82" s="157">
        <v>1</v>
      </c>
      <c r="F82" s="158"/>
      <c r="G82" s="159">
        <f>F82*1.2</f>
        <v>0</v>
      </c>
      <c r="H82" s="160">
        <f>E82*F82</f>
        <v>0</v>
      </c>
      <c r="I82" s="161">
        <f>E82*G82</f>
        <v>0</v>
      </c>
    </row>
    <row r="83" spans="1:9" ht="24.75" customHeight="1">
      <c r="A83" s="216"/>
      <c r="B83" s="212"/>
      <c r="C83" s="162" t="s">
        <v>65</v>
      </c>
      <c r="D83" s="30" t="s">
        <v>20</v>
      </c>
      <c r="E83" s="31">
        <v>2</v>
      </c>
      <c r="F83" s="32"/>
      <c r="G83" s="33">
        <f>F83*1.2</f>
        <v>0</v>
      </c>
      <c r="H83" s="34">
        <f>E83*F83</f>
        <v>0</v>
      </c>
      <c r="I83" s="35">
        <f>E83*G83</f>
        <v>0</v>
      </c>
    </row>
    <row r="84" spans="1:9" ht="15.75" customHeight="1" thickBot="1">
      <c r="A84" s="217"/>
      <c r="B84" s="205"/>
      <c r="C84" s="42"/>
      <c r="D84" s="43"/>
      <c r="E84" s="44"/>
      <c r="F84" s="206" t="s">
        <v>47</v>
      </c>
      <c r="G84" s="207"/>
      <c r="H84" s="22">
        <f>SUM(H80:H83)</f>
        <v>0</v>
      </c>
      <c r="I84" s="23">
        <f>SUM(I80:I83)</f>
        <v>0</v>
      </c>
    </row>
    <row r="85" spans="1:9" ht="24.75" customHeight="1">
      <c r="A85" s="211">
        <v>14</v>
      </c>
      <c r="B85" s="212" t="s">
        <v>13</v>
      </c>
      <c r="C85" s="90" t="s">
        <v>21</v>
      </c>
      <c r="D85" s="24" t="s">
        <v>20</v>
      </c>
      <c r="E85" s="25">
        <v>1</v>
      </c>
      <c r="F85" s="26"/>
      <c r="G85" s="27">
        <f>F85*1.2</f>
        <v>0</v>
      </c>
      <c r="H85" s="28">
        <f>E85*F85</f>
        <v>0</v>
      </c>
      <c r="I85" s="29">
        <f>E85*G85</f>
        <v>0</v>
      </c>
    </row>
    <row r="86" spans="1:9" ht="24.75" customHeight="1">
      <c r="A86" s="211"/>
      <c r="B86" s="212"/>
      <c r="C86" s="91" t="s">
        <v>22</v>
      </c>
      <c r="D86" s="30" t="s">
        <v>20</v>
      </c>
      <c r="E86" s="52">
        <v>24</v>
      </c>
      <c r="F86" s="32"/>
      <c r="G86" s="33">
        <f>F86*1.2</f>
        <v>0</v>
      </c>
      <c r="H86" s="34">
        <f>E86*F86</f>
        <v>0</v>
      </c>
      <c r="I86" s="35">
        <f>E86*G86</f>
        <v>0</v>
      </c>
    </row>
    <row r="87" spans="1:9" ht="30" customHeight="1">
      <c r="A87" s="211"/>
      <c r="B87" s="212"/>
      <c r="C87" s="89" t="s">
        <v>7</v>
      </c>
      <c r="D87" s="47" t="s">
        <v>20</v>
      </c>
      <c r="E87" s="48">
        <v>4</v>
      </c>
      <c r="F87" s="49"/>
      <c r="G87" s="50">
        <f>F87*1.2</f>
        <v>0</v>
      </c>
      <c r="H87" s="40">
        <f>E87*F87</f>
        <v>0</v>
      </c>
      <c r="I87" s="41">
        <f>E87*G87</f>
        <v>0</v>
      </c>
    </row>
    <row r="88" spans="1:9" ht="30" customHeight="1">
      <c r="A88" s="211"/>
      <c r="B88" s="212"/>
      <c r="C88" s="96" t="s">
        <v>37</v>
      </c>
      <c r="D88" s="70" t="s">
        <v>20</v>
      </c>
      <c r="E88" s="48">
        <v>500</v>
      </c>
      <c r="F88" s="49"/>
      <c r="G88" s="50">
        <f>F88*1.2</f>
        <v>0</v>
      </c>
      <c r="H88" s="40">
        <f>E88*F88</f>
        <v>0</v>
      </c>
      <c r="I88" s="41">
        <f>E88*G88</f>
        <v>0</v>
      </c>
    </row>
    <row r="89" spans="1:9" ht="30" customHeight="1">
      <c r="A89" s="211"/>
      <c r="B89" s="212"/>
      <c r="C89" s="89" t="s">
        <v>8</v>
      </c>
      <c r="D89" s="47" t="s">
        <v>6</v>
      </c>
      <c r="E89" s="48">
        <v>1100</v>
      </c>
      <c r="F89" s="49"/>
      <c r="G89" s="50">
        <f>F89*1.2</f>
        <v>0</v>
      </c>
      <c r="H89" s="40">
        <f>E89*F89</f>
        <v>0</v>
      </c>
      <c r="I89" s="41">
        <f>E89*G89</f>
        <v>0</v>
      </c>
    </row>
    <row r="90" spans="1:9" ht="16.5" customHeight="1">
      <c r="A90" s="211"/>
      <c r="B90" s="212"/>
      <c r="C90" s="94" t="s">
        <v>9</v>
      </c>
      <c r="D90" s="71" t="s">
        <v>35</v>
      </c>
      <c r="E90" s="95" t="s">
        <v>36</v>
      </c>
      <c r="F90" s="83" t="s">
        <v>33</v>
      </c>
      <c r="G90" s="84" t="s">
        <v>33</v>
      </c>
      <c r="H90" s="72">
        <f>SUM(H91:H94)</f>
        <v>0</v>
      </c>
      <c r="I90" s="73">
        <f>SUM(I91:I94)</f>
        <v>0</v>
      </c>
    </row>
    <row r="91" spans="1:9" ht="16.5" customHeight="1">
      <c r="A91" s="211"/>
      <c r="B91" s="212"/>
      <c r="C91" s="97" t="s">
        <v>38</v>
      </c>
      <c r="D91" s="4" t="s">
        <v>6</v>
      </c>
      <c r="E91" s="5">
        <v>800</v>
      </c>
      <c r="F91" s="6"/>
      <c r="G91" s="7">
        <f>F91*1.2</f>
        <v>0</v>
      </c>
      <c r="H91" s="12">
        <f>E91*F91</f>
        <v>0</v>
      </c>
      <c r="I91" s="13">
        <f>E91*G91</f>
        <v>0</v>
      </c>
    </row>
    <row r="92" spans="1:9" ht="16.5" customHeight="1">
      <c r="A92" s="211"/>
      <c r="B92" s="212"/>
      <c r="C92" s="92" t="s">
        <v>10</v>
      </c>
      <c r="D92" s="4" t="s">
        <v>6</v>
      </c>
      <c r="E92" s="5">
        <v>800</v>
      </c>
      <c r="F92" s="6"/>
      <c r="G92" s="7">
        <f>F92*1.2</f>
        <v>0</v>
      </c>
      <c r="H92" s="12">
        <f>E92*F92</f>
        <v>0</v>
      </c>
      <c r="I92" s="13">
        <f>E92*G92</f>
        <v>0</v>
      </c>
    </row>
    <row r="93" spans="1:9" ht="16.5" customHeight="1">
      <c r="A93" s="211"/>
      <c r="B93" s="212"/>
      <c r="C93" s="92" t="s">
        <v>11</v>
      </c>
      <c r="D93" s="4" t="s">
        <v>6</v>
      </c>
      <c r="E93" s="5">
        <v>800</v>
      </c>
      <c r="F93" s="6"/>
      <c r="G93" s="7">
        <f>F93*1.2</f>
        <v>0</v>
      </c>
      <c r="H93" s="12">
        <f>E93*F93</f>
        <v>0</v>
      </c>
      <c r="I93" s="13">
        <f>E93*G93</f>
        <v>0</v>
      </c>
    </row>
    <row r="94" spans="1:9" ht="16.5" customHeight="1">
      <c r="A94" s="211"/>
      <c r="B94" s="212"/>
      <c r="C94" s="93" t="s">
        <v>12</v>
      </c>
      <c r="D94" s="30" t="s">
        <v>6</v>
      </c>
      <c r="E94" s="31">
        <v>100</v>
      </c>
      <c r="F94" s="32"/>
      <c r="G94" s="33">
        <f>F94*1.2</f>
        <v>0</v>
      </c>
      <c r="H94" s="34">
        <f>E94*F94</f>
        <v>0</v>
      </c>
      <c r="I94" s="35">
        <f>E94*G94</f>
        <v>0</v>
      </c>
    </row>
    <row r="95" spans="1:9" ht="15.75" customHeight="1" thickBot="1">
      <c r="A95" s="203"/>
      <c r="B95" s="205"/>
      <c r="C95" s="42"/>
      <c r="D95" s="43"/>
      <c r="E95" s="51"/>
      <c r="F95" s="206" t="s">
        <v>47</v>
      </c>
      <c r="G95" s="207"/>
      <c r="H95" s="16">
        <f>SUM(H85:H90)</f>
        <v>0</v>
      </c>
      <c r="I95" s="17">
        <f>SUM(I85:I90)</f>
        <v>0</v>
      </c>
    </row>
    <row r="96" spans="1:9" ht="30" customHeight="1" thickBot="1">
      <c r="A96" s="208" t="s">
        <v>101</v>
      </c>
      <c r="B96" s="209"/>
      <c r="C96" s="209"/>
      <c r="D96" s="209"/>
      <c r="E96" s="209"/>
      <c r="F96" s="209"/>
      <c r="G96" s="210"/>
      <c r="H96" s="98">
        <f>SUM(H6,H8,H10,H13,H15,H63,H74,H79,H84,H95)</f>
        <v>0</v>
      </c>
      <c r="I96" s="99">
        <f>SUM(I6,I8,I10,I13,I15,I63,I74,I79,I84,I95)</f>
        <v>0</v>
      </c>
    </row>
    <row r="97" spans="1:9" ht="21.75" customHeight="1" thickBot="1">
      <c r="A97" s="208" t="s">
        <v>99</v>
      </c>
      <c r="B97" s="209"/>
      <c r="C97" s="209"/>
      <c r="D97" s="209"/>
      <c r="E97" s="209"/>
      <c r="F97" s="209"/>
      <c r="G97" s="210"/>
      <c r="H97" s="196">
        <f>H78</f>
        <v>802200</v>
      </c>
      <c r="I97" s="197">
        <f>I78</f>
        <v>962640</v>
      </c>
    </row>
    <row r="98" spans="1:9" ht="30" customHeight="1" thickBot="1">
      <c r="A98" s="208" t="s">
        <v>100</v>
      </c>
      <c r="B98" s="209"/>
      <c r="C98" s="209"/>
      <c r="D98" s="209"/>
      <c r="E98" s="209"/>
      <c r="F98" s="209"/>
      <c r="G98" s="210"/>
      <c r="H98" s="194">
        <f>H96+H97</f>
        <v>802200</v>
      </c>
      <c r="I98" s="195">
        <f>I96+I97</f>
        <v>962640</v>
      </c>
    </row>
    <row r="99" ht="15" customHeight="1"/>
    <row r="100" spans="1:4" ht="12.75">
      <c r="A100" s="112" t="s">
        <v>50</v>
      </c>
      <c r="D100" s="112" t="s">
        <v>51</v>
      </c>
    </row>
    <row r="103" spans="1:2" ht="12.75">
      <c r="A103" s="164" t="s">
        <v>53</v>
      </c>
      <c r="B103" s="164"/>
    </row>
    <row r="104" ht="18" customHeight="1">
      <c r="A104" s="112" t="s">
        <v>108</v>
      </c>
    </row>
    <row r="105" ht="18" customHeight="1">
      <c r="A105" s="112" t="s">
        <v>109</v>
      </c>
    </row>
    <row r="106" ht="18" customHeight="1">
      <c r="A106" s="112" t="s">
        <v>105</v>
      </c>
    </row>
    <row r="107" ht="18" customHeight="1">
      <c r="A107" s="112" t="s">
        <v>62</v>
      </c>
    </row>
    <row r="108" ht="18" customHeight="1">
      <c r="A108" s="112" t="s">
        <v>63</v>
      </c>
    </row>
    <row r="109" ht="18" customHeight="1">
      <c r="A109" s="112" t="s">
        <v>110</v>
      </c>
    </row>
    <row r="110" ht="18" customHeight="1">
      <c r="A110" s="112" t="s">
        <v>106</v>
      </c>
    </row>
    <row r="111" ht="18" customHeight="1">
      <c r="A111" s="112" t="s">
        <v>107</v>
      </c>
    </row>
  </sheetData>
  <sheetProtection/>
  <mergeCells count="42">
    <mergeCell ref="A97:G97"/>
    <mergeCell ref="A98:G98"/>
    <mergeCell ref="A7:A8"/>
    <mergeCell ref="B7:B8"/>
    <mergeCell ref="F8:G8"/>
    <mergeCell ref="A2:A4"/>
    <mergeCell ref="B2:B4"/>
    <mergeCell ref="C2:C4"/>
    <mergeCell ref="D2:D4"/>
    <mergeCell ref="F6:G6"/>
    <mergeCell ref="A5:A6"/>
    <mergeCell ref="B5:B6"/>
    <mergeCell ref="E2:E4"/>
    <mergeCell ref="F2:G3"/>
    <mergeCell ref="A1:I1"/>
    <mergeCell ref="H2:I3"/>
    <mergeCell ref="F13:G13"/>
    <mergeCell ref="A11:A13"/>
    <mergeCell ref="B11:B13"/>
    <mergeCell ref="A9:A10"/>
    <mergeCell ref="B9:B10"/>
    <mergeCell ref="F10:G10"/>
    <mergeCell ref="F84:G84"/>
    <mergeCell ref="A80:A84"/>
    <mergeCell ref="B80:B84"/>
    <mergeCell ref="F63:G63"/>
    <mergeCell ref="A16:A63"/>
    <mergeCell ref="B16:B63"/>
    <mergeCell ref="A75:A79"/>
    <mergeCell ref="B75:B79"/>
    <mergeCell ref="C76:I76"/>
    <mergeCell ref="F79:G79"/>
    <mergeCell ref="A14:A15"/>
    <mergeCell ref="B14:B15"/>
    <mergeCell ref="F15:G15"/>
    <mergeCell ref="A96:G96"/>
    <mergeCell ref="A85:A95"/>
    <mergeCell ref="B85:B95"/>
    <mergeCell ref="F95:G95"/>
    <mergeCell ref="A64:A74"/>
    <mergeCell ref="B64:B74"/>
    <mergeCell ref="F74:G74"/>
  </mergeCells>
  <printOptions horizontalCentered="1"/>
  <pageMargins left="0" right="0" top="0.8267716535433072" bottom="0.5905511811023623" header="0.31496062992125984" footer="0.35433070866141736"/>
  <pageSetup horizontalDpi="300" verticalDpi="300" orientation="landscape" paperSize="9" r:id="rId2"/>
  <headerFooter alignWithMargins="0">
    <oddHeader>&amp;L&amp;G&amp;R&amp;9Příležitost pro mladé do 30 let - CZ.1.04/2.1.00/70.00015</oddHeader>
    <oddFooter>&amp;L&amp;8Tento projekt je financován z prostředků ESF prostřednictvím OP LZZ a státního rozpočtu ČR.&amp;C&amp;8Str. &amp;P&amp;R&amp;8Projekt realizuje ÚP ČR. Realizace projektu probíhá v Jihomoravském kraji.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práce Brno - venkov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SimberaJ</dc:creator>
  <cp:keywords/>
  <dc:description/>
  <cp:lastModifiedBy>SimberaJ</cp:lastModifiedBy>
  <cp:lastPrinted>2012-04-05T14:10:11Z</cp:lastPrinted>
  <dcterms:created xsi:type="dcterms:W3CDTF">2008-07-15T07:09:58Z</dcterms:created>
  <dcterms:modified xsi:type="dcterms:W3CDTF">2012-07-31T12:15:42Z</dcterms:modified>
  <cp:category/>
  <cp:version/>
  <cp:contentType/>
  <cp:contentStatus/>
</cp:coreProperties>
</file>