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1760"/>
  </bookViews>
  <sheets>
    <sheet name="Harmonogram+počty školení" sheetId="1" r:id="rId1"/>
  </sheets>
  <calcPr calcId="145621"/>
</workbook>
</file>

<file path=xl/calcChain.xml><?xml version="1.0" encoding="utf-8"?>
<calcChain xmlns="http://schemas.openxmlformats.org/spreadsheetml/2006/main">
  <c r="N19" i="1" l="1"/>
  <c r="N21" i="1"/>
  <c r="N27" i="1"/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O19" i="1"/>
  <c r="M20" i="1"/>
  <c r="M21" i="1"/>
  <c r="O21" i="1"/>
  <c r="M22" i="1"/>
  <c r="M23" i="1"/>
  <c r="M24" i="1"/>
  <c r="M25" i="1"/>
  <c r="M26" i="1"/>
  <c r="M27" i="1"/>
  <c r="O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3" i="1"/>
  <c r="E45" i="1" l="1"/>
  <c r="E44" i="1"/>
  <c r="E32" i="1"/>
  <c r="E33" i="1"/>
  <c r="E34" i="1"/>
  <c r="E35" i="1"/>
  <c r="E36" i="1"/>
  <c r="E37" i="1"/>
  <c r="E38" i="1"/>
  <c r="E39" i="1"/>
  <c r="E40" i="1"/>
  <c r="E41" i="1"/>
  <c r="E42" i="1"/>
  <c r="E43" i="1"/>
  <c r="N43" i="1" s="1"/>
  <c r="E31" i="1"/>
  <c r="E30" i="1"/>
  <c r="E29" i="1"/>
  <c r="E17" i="1"/>
  <c r="E18" i="1"/>
  <c r="E20" i="1"/>
  <c r="E22" i="1"/>
  <c r="E23" i="1"/>
  <c r="E24" i="1"/>
  <c r="E25" i="1"/>
  <c r="E26" i="1"/>
  <c r="E28" i="1"/>
  <c r="E16" i="1"/>
  <c r="N28" i="1" l="1"/>
  <c r="O28" i="1" s="1"/>
  <c r="N25" i="1"/>
  <c r="O25" i="1" s="1"/>
  <c r="N23" i="1"/>
  <c r="O23" i="1" s="1"/>
  <c r="N20" i="1"/>
  <c r="O20" i="1" s="1"/>
  <c r="N17" i="1"/>
  <c r="O17" i="1" s="1"/>
  <c r="N30" i="1"/>
  <c r="O30" i="1" s="1"/>
  <c r="N41" i="1"/>
  <c r="O41" i="1" s="1"/>
  <c r="N39" i="1"/>
  <c r="O39" i="1" s="1"/>
  <c r="N37" i="1"/>
  <c r="O37" i="1" s="1"/>
  <c r="N35" i="1"/>
  <c r="O35" i="1" s="1"/>
  <c r="N33" i="1"/>
  <c r="O33" i="1" s="1"/>
  <c r="N44" i="1"/>
  <c r="O44" i="1" s="1"/>
  <c r="N16" i="1"/>
  <c r="O16" i="1" s="1"/>
  <c r="N26" i="1"/>
  <c r="O26" i="1" s="1"/>
  <c r="N24" i="1"/>
  <c r="O24" i="1" s="1"/>
  <c r="N22" i="1"/>
  <c r="O22" i="1" s="1"/>
  <c r="N18" i="1"/>
  <c r="O18" i="1" s="1"/>
  <c r="N29" i="1"/>
  <c r="O29" i="1" s="1"/>
  <c r="N31" i="1"/>
  <c r="O31" i="1" s="1"/>
  <c r="N42" i="1"/>
  <c r="O42" i="1" s="1"/>
  <c r="N40" i="1"/>
  <c r="O40" i="1" s="1"/>
  <c r="N38" i="1"/>
  <c r="O38" i="1" s="1"/>
  <c r="N36" i="1"/>
  <c r="O36" i="1" s="1"/>
  <c r="N34" i="1"/>
  <c r="O34" i="1" s="1"/>
  <c r="N32" i="1"/>
  <c r="O32" i="1" s="1"/>
  <c r="N45" i="1"/>
  <c r="O45" i="1" s="1"/>
  <c r="O43" i="1"/>
  <c r="D3" i="1"/>
  <c r="E3" i="1" s="1"/>
  <c r="N3" i="1" s="1"/>
  <c r="D4" i="1"/>
  <c r="E4" i="1" s="1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N15" i="1" l="1"/>
  <c r="O15" i="1" s="1"/>
  <c r="N11" i="1"/>
  <c r="O11" i="1" s="1"/>
  <c r="N7" i="1"/>
  <c r="O7" i="1" s="1"/>
  <c r="N5" i="1"/>
  <c r="O5" i="1" s="1"/>
  <c r="N13" i="1"/>
  <c r="O13" i="1" s="1"/>
  <c r="N9" i="1"/>
  <c r="O9" i="1" s="1"/>
  <c r="N14" i="1"/>
  <c r="O14" i="1" s="1"/>
  <c r="N12" i="1"/>
  <c r="O12" i="1" s="1"/>
  <c r="N10" i="1"/>
  <c r="O10" i="1" s="1"/>
  <c r="N8" i="1"/>
  <c r="O8" i="1" s="1"/>
  <c r="N6" i="1"/>
  <c r="O6" i="1" s="1"/>
  <c r="N4" i="1"/>
  <c r="O4" i="1" s="1"/>
  <c r="O3" i="1"/>
  <c r="O46" i="1" l="1"/>
  <c r="O48" i="1" s="1"/>
</calcChain>
</file>

<file path=xl/sharedStrings.xml><?xml version="1.0" encoding="utf-8"?>
<sst xmlns="http://schemas.openxmlformats.org/spreadsheetml/2006/main" count="70" uniqueCount="40">
  <si>
    <t>Školení</t>
  </si>
  <si>
    <t>Počet školení</t>
  </si>
  <si>
    <t>OSPOD</t>
  </si>
  <si>
    <t>PO</t>
  </si>
  <si>
    <t>Spolupracující subjekty</t>
  </si>
  <si>
    <t>Specialisté krajských úřadů</t>
  </si>
  <si>
    <t>Inspektoři kvality sociálních služeb</t>
  </si>
  <si>
    <t>Celkem</t>
  </si>
  <si>
    <t>Jihočeský</t>
  </si>
  <si>
    <t>Plzeňský</t>
  </si>
  <si>
    <t>Karlovarský</t>
  </si>
  <si>
    <t>Ústecký</t>
  </si>
  <si>
    <t>Liberecký</t>
  </si>
  <si>
    <t>Královéhradecký</t>
  </si>
  <si>
    <t>Pardubický</t>
  </si>
  <si>
    <t>Vysočina</t>
  </si>
  <si>
    <t>Jihomoravský</t>
  </si>
  <si>
    <t>Olomoucký</t>
  </si>
  <si>
    <t>Zlínský</t>
  </si>
  <si>
    <t>Moravskoslezský</t>
  </si>
  <si>
    <t>Kraj</t>
  </si>
  <si>
    <t>Max. počet účastníků</t>
  </si>
  <si>
    <t>Praha</t>
  </si>
  <si>
    <t>Max. počet účastníků / 1 školení</t>
  </si>
  <si>
    <t>Pronájem místnosti vč. techniky / 1 den</t>
  </si>
  <si>
    <r>
      <t xml:space="preserve">Ubytování 
1x SGL se snídaní / 1 noc 
</t>
    </r>
    <r>
      <rPr>
        <b/>
        <sz val="10"/>
        <color rgb="FFFF0000"/>
        <rFont val="Calibri"/>
        <family val="2"/>
        <charset val="238"/>
        <scheme val="minor"/>
      </rPr>
      <t>[Limit 1.200 Kč os. / 1 noc]</t>
    </r>
  </si>
  <si>
    <t>Materiály
1 os. / školení</t>
  </si>
  <si>
    <t>Rozsah školení [dní]</t>
  </si>
  <si>
    <r>
      <t xml:space="preserve">Občerstvení 
1 os. / 1 den - 2x cofee break, oběd, </t>
    </r>
    <r>
      <rPr>
        <b/>
        <sz val="10"/>
        <rFont val="Calibri"/>
        <family val="2"/>
        <charset val="238"/>
        <scheme val="minor"/>
      </rPr>
      <t>večeře</t>
    </r>
    <r>
      <rPr>
        <b/>
        <sz val="10"/>
        <color rgb="FFFF0000"/>
        <rFont val="Calibri"/>
        <family val="2"/>
        <charset val="238"/>
        <scheme val="minor"/>
      </rPr>
      <t xml:space="preserve">
[Limit 300 Kč os. / 1 den]</t>
    </r>
  </si>
  <si>
    <t>Cena za 1 osobu* (služby mimo pronájmu)</t>
  </si>
  <si>
    <t>Stanovení nabídkové ceny v Kč bez DPH</t>
  </si>
  <si>
    <t>CELKEM</t>
  </si>
  <si>
    <r>
      <t xml:space="preserve">Celková nabídkoví cena
</t>
    </r>
    <r>
      <rPr>
        <b/>
        <sz val="10"/>
        <color rgb="FFFF0000"/>
        <rFont val="Calibri"/>
        <family val="2"/>
        <charset val="238"/>
        <scheme val="minor"/>
      </rPr>
      <t>[sloupce K-M prosím nevyplňujte, obsahují vzorce pro automatický výpočet]</t>
    </r>
  </si>
  <si>
    <t>Mezisoučet</t>
  </si>
  <si>
    <t>Odměny lektorů</t>
  </si>
  <si>
    <t>Cena za 1 školení **</t>
  </si>
  <si>
    <t>Cena za všechna školení v daném kraji ***</t>
  </si>
  <si>
    <t>Předpokládaný počet lektorů</t>
  </si>
  <si>
    <t>Počet nocí</t>
  </si>
  <si>
    <r>
      <t xml:space="preserve">
Vysvětlivky:
* Náklady na 1 účastníka školení </t>
    </r>
    <r>
      <rPr>
        <sz val="10"/>
        <color theme="1"/>
        <rFont val="Calibri"/>
        <family val="2"/>
        <charset val="238"/>
      </rPr>
      <t xml:space="preserve">= </t>
    </r>
    <r>
      <rPr>
        <sz val="10"/>
        <color theme="1"/>
        <rFont val="Calibri"/>
        <family val="2"/>
        <charset val="238"/>
        <scheme val="minor"/>
      </rPr>
      <t>občerstvení + ubytování + materiály
** Cena za kurz = (občerstvení * rozsah školení * (počet účastníků+počet lektorů) + ubytování * počet nocí * (počet účastníků+počet lektorů) + pronájem místnosti * počet dnů + materiály na osobu * počet účastníků)
*** Cena za všechna školení v daném kraji = cena za 1 školení * počet školení
Všechny ceny budou uvedeny</t>
    </r>
    <r>
      <rPr>
        <b/>
        <sz val="10"/>
        <color theme="1"/>
        <rFont val="Calibri"/>
        <family val="2"/>
        <charset val="238"/>
        <scheme val="minor"/>
      </rPr>
      <t xml:space="preserve"> v Kč bez DPH.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</si>
</sst>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EBF1DE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6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justify"/>
    </xf>
    <xf numFmtId="0" fontId="1" fillId="2" borderId="14" xfId="0" applyFont="1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/>
    <xf numFmtId="0" fontId="1" fillId="0" borderId="0" xfId="0" applyFont="1" applyFill="1" applyBorder="1"/>
    <xf numFmtId="0" fontId="1" fillId="4" borderId="13" xfId="0" applyFont="1" applyFill="1" applyBorder="1"/>
    <xf numFmtId="0" fontId="1" fillId="4" borderId="14" xfId="0" applyFont="1" applyFill="1" applyBorder="1"/>
    <xf numFmtId="0" fontId="1" fillId="4" borderId="15" xfId="0" applyFont="1" applyFill="1" applyBorder="1"/>
    <xf numFmtId="0" fontId="1" fillId="0" borderId="0" xfId="0" applyFont="1" applyFill="1"/>
    <xf numFmtId="0" fontId="2" fillId="0" borderId="2" xfId="0" applyFont="1" applyBorder="1" applyAlignment="1">
      <alignment horizontal="justify" vertical="top"/>
    </xf>
    <xf numFmtId="0" fontId="2" fillId="0" borderId="12" xfId="0" applyFont="1" applyBorder="1" applyAlignment="1">
      <alignment horizontal="justify" vertical="top"/>
    </xf>
    <xf numFmtId="0" fontId="2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justify" vertical="top"/>
    </xf>
    <xf numFmtId="0" fontId="1" fillId="0" borderId="22" xfId="0" applyFont="1" applyBorder="1" applyAlignment="1">
      <alignment vertical="top"/>
    </xf>
    <xf numFmtId="0" fontId="1" fillId="0" borderId="1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/>
    </xf>
    <xf numFmtId="0" fontId="1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1" fillId="2" borderId="19" xfId="0" applyFont="1" applyFill="1" applyBorder="1" applyAlignment="1">
      <alignment horizontal="right" indent="1"/>
    </xf>
    <xf numFmtId="0" fontId="1" fillId="2" borderId="25" xfId="0" applyFont="1" applyFill="1" applyBorder="1" applyAlignment="1">
      <alignment horizontal="right" indent="1"/>
    </xf>
    <xf numFmtId="0" fontId="1" fillId="2" borderId="1" xfId="0" applyFont="1" applyFill="1" applyBorder="1" applyAlignment="1">
      <alignment horizontal="right" indent="1"/>
    </xf>
    <xf numFmtId="0" fontId="1" fillId="2" borderId="20" xfId="0" applyFont="1" applyFill="1" applyBorder="1" applyAlignment="1">
      <alignment horizontal="right" indent="1"/>
    </xf>
    <xf numFmtId="0" fontId="1" fillId="2" borderId="11" xfId="0" applyFont="1" applyFill="1" applyBorder="1" applyAlignment="1">
      <alignment horizontal="right" indent="1"/>
    </xf>
    <xf numFmtId="0" fontId="1" fillId="3" borderId="18" xfId="0" applyFont="1" applyFill="1" applyBorder="1" applyAlignment="1">
      <alignment horizontal="right" indent="1"/>
    </xf>
    <xf numFmtId="0" fontId="1" fillId="3" borderId="27" xfId="0" applyFont="1" applyFill="1" applyBorder="1" applyAlignment="1">
      <alignment horizontal="right" indent="1"/>
    </xf>
    <xf numFmtId="0" fontId="1" fillId="3" borderId="29" xfId="0" applyFont="1" applyFill="1" applyBorder="1" applyAlignment="1">
      <alignment horizontal="right" indent="1"/>
    </xf>
    <xf numFmtId="0" fontId="1" fillId="3" borderId="19" xfId="0" applyFont="1" applyFill="1" applyBorder="1" applyAlignment="1">
      <alignment horizontal="right" indent="1"/>
    </xf>
    <xf numFmtId="0" fontId="1" fillId="3" borderId="25" xfId="0" applyFont="1" applyFill="1" applyBorder="1" applyAlignment="1">
      <alignment horizontal="right" indent="1"/>
    </xf>
    <xf numFmtId="0" fontId="1" fillId="5" borderId="19" xfId="0" applyFont="1" applyFill="1" applyBorder="1" applyAlignment="1">
      <alignment horizontal="right" indent="1"/>
    </xf>
    <xf numFmtId="0" fontId="1" fillId="5" borderId="25" xfId="0" applyFont="1" applyFill="1" applyBorder="1" applyAlignment="1">
      <alignment horizontal="right" indent="1"/>
    </xf>
    <xf numFmtId="0" fontId="1" fillId="5" borderId="29" xfId="0" applyFont="1" applyFill="1" applyBorder="1" applyAlignment="1">
      <alignment horizontal="right" indent="1"/>
    </xf>
    <xf numFmtId="0" fontId="1" fillId="3" borderId="20" xfId="0" applyFont="1" applyFill="1" applyBorder="1" applyAlignment="1">
      <alignment horizontal="right" indent="1"/>
    </xf>
    <xf numFmtId="0" fontId="1" fillId="3" borderId="28" xfId="0" applyFont="1" applyFill="1" applyBorder="1" applyAlignment="1">
      <alignment horizontal="right" indent="1"/>
    </xf>
    <xf numFmtId="0" fontId="1" fillId="4" borderId="18" xfId="0" applyFont="1" applyFill="1" applyBorder="1" applyAlignment="1">
      <alignment horizontal="right" indent="1"/>
    </xf>
    <xf numFmtId="0" fontId="1" fillId="4" borderId="27" xfId="0" applyFont="1" applyFill="1" applyBorder="1" applyAlignment="1">
      <alignment horizontal="right" indent="1"/>
    </xf>
    <xf numFmtId="0" fontId="1" fillId="4" borderId="30" xfId="0" applyFont="1" applyFill="1" applyBorder="1" applyAlignment="1">
      <alignment horizontal="right" indent="1"/>
    </xf>
    <xf numFmtId="0" fontId="1" fillId="4" borderId="19" xfId="0" applyFont="1" applyFill="1" applyBorder="1" applyAlignment="1">
      <alignment horizontal="right" indent="1"/>
    </xf>
    <xf numFmtId="0" fontId="1" fillId="4" borderId="25" xfId="0" applyFont="1" applyFill="1" applyBorder="1" applyAlignment="1">
      <alignment horizontal="right" indent="1"/>
    </xf>
    <xf numFmtId="0" fontId="1" fillId="4" borderId="1" xfId="0" applyFont="1" applyFill="1" applyBorder="1" applyAlignment="1">
      <alignment horizontal="right" indent="1"/>
    </xf>
    <xf numFmtId="0" fontId="1" fillId="4" borderId="20" xfId="0" applyFont="1" applyFill="1" applyBorder="1" applyAlignment="1">
      <alignment horizontal="right" indent="1"/>
    </xf>
    <xf numFmtId="0" fontId="1" fillId="4" borderId="28" xfId="0" applyFont="1" applyFill="1" applyBorder="1" applyAlignment="1">
      <alignment horizontal="right" indent="1"/>
    </xf>
    <xf numFmtId="0" fontId="1" fillId="4" borderId="11" xfId="0" applyFont="1" applyFill="1" applyBorder="1" applyAlignment="1">
      <alignment horizontal="right" indent="1"/>
    </xf>
    <xf numFmtId="0" fontId="1" fillId="2" borderId="30" xfId="0" applyFont="1" applyFill="1" applyBorder="1" applyAlignment="1">
      <alignment horizontal="right" indent="1"/>
    </xf>
    <xf numFmtId="0" fontId="1" fillId="2" borderId="7" xfId="0" applyFont="1" applyFill="1" applyBorder="1" applyAlignment="1">
      <alignment horizontal="right" indent="1"/>
    </xf>
    <xf numFmtId="0" fontId="1" fillId="3" borderId="7" xfId="0" applyFont="1" applyFill="1" applyBorder="1" applyAlignment="1">
      <alignment horizontal="right" indent="1"/>
    </xf>
    <xf numFmtId="0" fontId="1" fillId="3" borderId="1" xfId="0" applyFont="1" applyFill="1" applyBorder="1" applyAlignment="1">
      <alignment horizontal="right" indent="1"/>
    </xf>
    <xf numFmtId="0" fontId="1" fillId="3" borderId="11" xfId="0" applyFont="1" applyFill="1" applyBorder="1" applyAlignment="1">
      <alignment horizontal="right" indent="1"/>
    </xf>
    <xf numFmtId="0" fontId="1" fillId="4" borderId="7" xfId="0" applyFont="1" applyFill="1" applyBorder="1" applyAlignment="1">
      <alignment horizontal="right" indent="1"/>
    </xf>
    <xf numFmtId="0" fontId="1" fillId="2" borderId="32" xfId="0" applyFont="1" applyFill="1" applyBorder="1" applyAlignment="1">
      <alignment horizontal="right" indent="1"/>
    </xf>
    <xf numFmtId="0" fontId="1" fillId="2" borderId="30" xfId="0" applyFont="1" applyFill="1" applyBorder="1" applyAlignment="1">
      <alignment horizontal="right" wrapText="1" indent="1"/>
    </xf>
    <xf numFmtId="0" fontId="1" fillId="2" borderId="24" xfId="0" applyFont="1" applyFill="1" applyBorder="1" applyAlignment="1">
      <alignment horizontal="right" indent="1"/>
    </xf>
    <xf numFmtId="0" fontId="1" fillId="2" borderId="33" xfId="0" applyFont="1" applyFill="1" applyBorder="1"/>
    <xf numFmtId="0" fontId="1" fillId="2" borderId="23" xfId="0" applyFont="1" applyFill="1" applyBorder="1" applyAlignment="1">
      <alignment horizontal="right" indent="1"/>
    </xf>
    <xf numFmtId="0" fontId="1" fillId="2" borderId="29" xfId="0" applyFont="1" applyFill="1" applyBorder="1" applyAlignment="1">
      <alignment horizontal="right" indent="1"/>
    </xf>
    <xf numFmtId="0" fontId="1" fillId="3" borderId="8" xfId="0" applyFont="1" applyFill="1" applyBorder="1" applyAlignment="1">
      <alignment horizontal="right" indent="1"/>
    </xf>
    <xf numFmtId="0" fontId="1" fillId="6" borderId="13" xfId="0" applyFont="1" applyFill="1" applyBorder="1"/>
    <xf numFmtId="0" fontId="1" fillId="6" borderId="18" xfId="0" applyFont="1" applyFill="1" applyBorder="1" applyAlignment="1">
      <alignment horizontal="right" indent="1"/>
    </xf>
    <xf numFmtId="0" fontId="1" fillId="6" borderId="27" xfId="0" applyFont="1" applyFill="1" applyBorder="1" applyAlignment="1">
      <alignment horizontal="right" indent="1"/>
    </xf>
    <xf numFmtId="0" fontId="1" fillId="6" borderId="7" xfId="0" applyFont="1" applyFill="1" applyBorder="1" applyAlignment="1">
      <alignment horizontal="right" indent="1"/>
    </xf>
    <xf numFmtId="0" fontId="1" fillId="6" borderId="15" xfId="0" applyFont="1" applyFill="1" applyBorder="1"/>
    <xf numFmtId="0" fontId="1" fillId="6" borderId="20" xfId="0" applyFont="1" applyFill="1" applyBorder="1" applyAlignment="1">
      <alignment horizontal="right" indent="1"/>
    </xf>
    <xf numFmtId="0" fontId="1" fillId="6" borderId="28" xfId="0" applyFont="1" applyFill="1" applyBorder="1" applyAlignment="1">
      <alignment horizontal="right" indent="1"/>
    </xf>
    <xf numFmtId="0" fontId="1" fillId="6" borderId="11" xfId="0" applyFont="1" applyFill="1" applyBorder="1" applyAlignment="1">
      <alignment horizontal="right" indent="1"/>
    </xf>
    <xf numFmtId="0" fontId="1" fillId="7" borderId="13" xfId="0" applyFont="1" applyFill="1" applyBorder="1"/>
    <xf numFmtId="0" fontId="1" fillId="7" borderId="18" xfId="0" applyFont="1" applyFill="1" applyBorder="1" applyAlignment="1">
      <alignment horizontal="right" indent="1"/>
    </xf>
    <xf numFmtId="0" fontId="1" fillId="7" borderId="27" xfId="0" applyFont="1" applyFill="1" applyBorder="1" applyAlignment="1">
      <alignment horizontal="right" indent="1"/>
    </xf>
    <xf numFmtId="0" fontId="1" fillId="7" borderId="29" xfId="0" applyFont="1" applyFill="1" applyBorder="1" applyAlignment="1">
      <alignment horizontal="right" indent="1"/>
    </xf>
    <xf numFmtId="0" fontId="1" fillId="7" borderId="30" xfId="0" applyFont="1" applyFill="1" applyBorder="1" applyAlignment="1">
      <alignment horizontal="right" indent="1"/>
    </xf>
    <xf numFmtId="0" fontId="2" fillId="0" borderId="12" xfId="0" applyFont="1" applyBorder="1" applyAlignment="1">
      <alignment horizontal="left" vertical="top" wrapText="1"/>
    </xf>
    <xf numFmtId="0" fontId="1" fillId="2" borderId="23" xfId="0" applyFont="1" applyFill="1" applyBorder="1" applyAlignment="1">
      <alignment horizontal="right" wrapText="1" indent="1"/>
    </xf>
    <xf numFmtId="0" fontId="1" fillId="3" borderId="18" xfId="0" applyFont="1" applyFill="1" applyBorder="1" applyAlignment="1">
      <alignment horizontal="right" wrapText="1" indent="1"/>
    </xf>
    <xf numFmtId="0" fontId="1" fillId="5" borderId="1" xfId="0" applyFont="1" applyFill="1" applyBorder="1" applyAlignment="1">
      <alignment horizontal="right" inden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justify" vertical="top"/>
    </xf>
    <xf numFmtId="0" fontId="1" fillId="0" borderId="26" xfId="0" applyFont="1" applyBorder="1" applyAlignment="1">
      <alignment horizontal="justify" vertical="top"/>
    </xf>
    <xf numFmtId="0" fontId="1" fillId="0" borderId="3" xfId="0" applyFont="1" applyBorder="1" applyAlignment="1">
      <alignment horizontal="justify" vertical="top"/>
    </xf>
    <xf numFmtId="0" fontId="1" fillId="2" borderId="9" xfId="0" applyFont="1" applyFill="1" applyBorder="1" applyAlignment="1">
      <alignment horizontal="right" wrapText="1" indent="1"/>
    </xf>
    <xf numFmtId="0" fontId="1" fillId="2" borderId="35" xfId="0" applyFont="1" applyFill="1" applyBorder="1" applyAlignment="1">
      <alignment horizontal="right" indent="1"/>
    </xf>
    <xf numFmtId="0" fontId="1" fillId="3" borderId="23" xfId="0" applyFont="1" applyFill="1" applyBorder="1" applyAlignment="1">
      <alignment horizontal="right" wrapText="1" indent="1"/>
    </xf>
    <xf numFmtId="0" fontId="1" fillId="3" borderId="24" xfId="0" applyFont="1" applyFill="1" applyBorder="1" applyAlignment="1">
      <alignment horizontal="right" indent="1"/>
    </xf>
    <xf numFmtId="0" fontId="1" fillId="3" borderId="10" xfId="0" applyFont="1" applyFill="1" applyBorder="1" applyAlignment="1">
      <alignment horizontal="right" wrapText="1" indent="1"/>
    </xf>
    <xf numFmtId="0" fontId="1" fillId="3" borderId="36" xfId="0" applyFont="1" applyFill="1" applyBorder="1" applyAlignment="1">
      <alignment horizontal="right" indent="1"/>
    </xf>
    <xf numFmtId="0" fontId="1" fillId="5" borderId="23" xfId="0" applyFont="1" applyFill="1" applyBorder="1" applyAlignment="1">
      <alignment horizontal="right" wrapText="1" indent="1"/>
    </xf>
    <xf numFmtId="0" fontId="1" fillId="5" borderId="24" xfId="0" applyFont="1" applyFill="1" applyBorder="1" applyAlignment="1">
      <alignment horizontal="right" indent="1"/>
    </xf>
    <xf numFmtId="0" fontId="1" fillId="6" borderId="23" xfId="0" applyFont="1" applyFill="1" applyBorder="1" applyAlignment="1">
      <alignment horizontal="right" wrapText="1" indent="1"/>
    </xf>
    <xf numFmtId="0" fontId="1" fillId="6" borderId="30" xfId="0" applyFont="1" applyFill="1" applyBorder="1" applyAlignment="1">
      <alignment horizontal="right" wrapText="1" indent="1"/>
    </xf>
    <xf numFmtId="0" fontId="1" fillId="6" borderId="24" xfId="0" applyFont="1" applyFill="1" applyBorder="1" applyAlignment="1">
      <alignment horizontal="right" indent="1"/>
    </xf>
    <xf numFmtId="0" fontId="1" fillId="6" borderId="10" xfId="0" applyFont="1" applyFill="1" applyBorder="1" applyAlignment="1">
      <alignment horizontal="right" wrapText="1" indent="1"/>
    </xf>
    <xf numFmtId="0" fontId="1" fillId="6" borderId="36" xfId="0" applyFont="1" applyFill="1" applyBorder="1" applyAlignment="1">
      <alignment horizontal="right" indent="1"/>
    </xf>
    <xf numFmtId="0" fontId="1" fillId="4" borderId="23" xfId="0" applyFont="1" applyFill="1" applyBorder="1" applyAlignment="1">
      <alignment horizontal="right" wrapText="1" indent="1"/>
    </xf>
    <xf numFmtId="0" fontId="1" fillId="4" borderId="24" xfId="0" applyFont="1" applyFill="1" applyBorder="1" applyAlignment="1">
      <alignment horizontal="right" indent="1"/>
    </xf>
    <xf numFmtId="0" fontId="1" fillId="4" borderId="9" xfId="0" applyFont="1" applyFill="1" applyBorder="1" applyAlignment="1">
      <alignment horizontal="right" wrapText="1" indent="1"/>
    </xf>
    <xf numFmtId="0" fontId="1" fillId="4" borderId="35" xfId="0" applyFont="1" applyFill="1" applyBorder="1" applyAlignment="1">
      <alignment horizontal="right" indent="1"/>
    </xf>
    <xf numFmtId="0" fontId="1" fillId="7" borderId="8" xfId="0" applyFont="1" applyFill="1" applyBorder="1" applyAlignment="1">
      <alignment horizontal="right" indent="1"/>
    </xf>
    <xf numFmtId="0" fontId="1" fillId="7" borderId="34" xfId="0" applyFont="1" applyFill="1" applyBorder="1"/>
    <xf numFmtId="0" fontId="1" fillId="7" borderId="37" xfId="0" applyFont="1" applyFill="1" applyBorder="1" applyAlignment="1">
      <alignment horizontal="right" indent="1"/>
    </xf>
    <xf numFmtId="0" fontId="1" fillId="7" borderId="38" xfId="0" applyFont="1" applyFill="1" applyBorder="1" applyAlignment="1">
      <alignment horizontal="right" indent="1"/>
    </xf>
    <xf numFmtId="0" fontId="1" fillId="7" borderId="32" xfId="0" applyFont="1" applyFill="1" applyBorder="1" applyAlignment="1">
      <alignment horizontal="right" indent="1"/>
    </xf>
    <xf numFmtId="0" fontId="1" fillId="7" borderId="35" xfId="0" applyFont="1" applyFill="1" applyBorder="1" applyAlignment="1">
      <alignment horizontal="right" indent="1"/>
    </xf>
    <xf numFmtId="43" fontId="6" fillId="8" borderId="44" xfId="1" applyFont="1" applyFill="1" applyBorder="1" applyAlignment="1">
      <alignment horizontal="right" vertical="top" indent="2"/>
    </xf>
    <xf numFmtId="2" fontId="6" fillId="8" borderId="43" xfId="0" applyNumberFormat="1" applyFont="1" applyFill="1" applyBorder="1" applyAlignment="1">
      <alignment horizontal="right" vertical="top" indent="1"/>
    </xf>
    <xf numFmtId="2" fontId="6" fillId="8" borderId="45" xfId="1" applyNumberFormat="1" applyFont="1" applyFill="1" applyBorder="1" applyAlignment="1">
      <alignment horizontal="right" vertical="top" indent="1"/>
    </xf>
    <xf numFmtId="0" fontId="1" fillId="2" borderId="11" xfId="0" applyFont="1" applyFill="1" applyBorder="1" applyAlignment="1">
      <alignment horizontal="right" wrapText="1" indent="1"/>
    </xf>
    <xf numFmtId="0" fontId="1" fillId="6" borderId="11" xfId="0" applyFont="1" applyFill="1" applyBorder="1" applyAlignment="1">
      <alignment horizontal="right" wrapText="1" indent="1"/>
    </xf>
    <xf numFmtId="0" fontId="1" fillId="5" borderId="30" xfId="0" applyFont="1" applyFill="1" applyBorder="1" applyAlignment="1">
      <alignment horizontal="right" wrapText="1" indent="1"/>
    </xf>
    <xf numFmtId="0" fontId="1" fillId="2" borderId="31" xfId="0" applyFont="1" applyFill="1" applyBorder="1" applyAlignment="1">
      <alignment horizontal="right" indent="1"/>
    </xf>
    <xf numFmtId="0" fontId="1" fillId="3" borderId="30" xfId="0" applyFont="1" applyFill="1" applyBorder="1" applyAlignment="1">
      <alignment horizontal="right" indent="1"/>
    </xf>
    <xf numFmtId="0" fontId="1" fillId="6" borderId="30" xfId="0" applyFont="1" applyFill="1" applyBorder="1" applyAlignment="1">
      <alignment horizontal="right" indent="1"/>
    </xf>
    <xf numFmtId="0" fontId="1" fillId="7" borderId="11" xfId="0" applyFont="1" applyFill="1" applyBorder="1" applyAlignment="1">
      <alignment horizontal="right" indent="1"/>
    </xf>
    <xf numFmtId="0" fontId="1" fillId="2" borderId="1" xfId="0" applyFont="1" applyFill="1" applyBorder="1" applyAlignment="1">
      <alignment horizontal="center" vertical="top"/>
    </xf>
    <xf numFmtId="0" fontId="1" fillId="3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1" fillId="7" borderId="11" xfId="0" applyFont="1" applyFill="1" applyBorder="1" applyAlignment="1">
      <alignment horizontal="center" vertical="center"/>
    </xf>
    <xf numFmtId="0" fontId="1" fillId="7" borderId="30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top"/>
    </xf>
    <xf numFmtId="0" fontId="1" fillId="4" borderId="30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/>
    </xf>
    <xf numFmtId="0" fontId="1" fillId="6" borderId="30" xfId="0" applyFont="1" applyFill="1" applyBorder="1" applyAlignment="1">
      <alignment horizontal="center" vertical="top"/>
    </xf>
    <xf numFmtId="0" fontId="1" fillId="3" borderId="11" xfId="0" applyFont="1" applyFill="1" applyBorder="1" applyAlignment="1">
      <alignment horizontal="center" vertical="top"/>
    </xf>
    <xf numFmtId="0" fontId="1" fillId="3" borderId="30" xfId="0" applyFont="1" applyFill="1" applyBorder="1" applyAlignment="1">
      <alignment horizontal="center" vertical="top"/>
    </xf>
    <xf numFmtId="0" fontId="1" fillId="2" borderId="11" xfId="0" applyFont="1" applyFill="1" applyBorder="1" applyAlignment="1">
      <alignment horizontal="center" vertical="top"/>
    </xf>
    <xf numFmtId="0" fontId="1" fillId="2" borderId="30" xfId="0" applyFont="1" applyFill="1" applyBorder="1" applyAlignment="1">
      <alignment horizontal="center" vertical="top"/>
    </xf>
    <xf numFmtId="0" fontId="1" fillId="9" borderId="23" xfId="0" applyFont="1" applyFill="1" applyBorder="1" applyAlignment="1">
      <alignment horizontal="right" wrapText="1" indent="1"/>
    </xf>
    <xf numFmtId="0" fontId="1" fillId="9" borderId="30" xfId="0" applyFont="1" applyFill="1" applyBorder="1" applyAlignment="1">
      <alignment horizontal="right" wrapText="1" indent="1"/>
    </xf>
    <xf numFmtId="0" fontId="1" fillId="10" borderId="18" xfId="0" applyFont="1" applyFill="1" applyBorder="1" applyAlignment="1">
      <alignment horizontal="right" wrapText="1" indent="1"/>
    </xf>
    <xf numFmtId="0" fontId="1" fillId="10" borderId="9" xfId="0" applyFont="1" applyFill="1" applyBorder="1" applyAlignment="1">
      <alignment horizontal="right" wrapText="1" indent="1"/>
    </xf>
    <xf numFmtId="0" fontId="1" fillId="10" borderId="30" xfId="0" applyFont="1" applyFill="1" applyBorder="1" applyAlignment="1">
      <alignment horizontal="right" wrapText="1" indent="1"/>
    </xf>
    <xf numFmtId="0" fontId="1" fillId="11" borderId="24" xfId="0" applyFont="1" applyFill="1" applyBorder="1" applyAlignment="1">
      <alignment horizontal="right" indent="1"/>
    </xf>
    <xf numFmtId="0" fontId="1" fillId="11" borderId="30" xfId="0" applyFont="1" applyFill="1" applyBorder="1" applyAlignment="1">
      <alignment horizontal="right" wrapText="1" indent="1"/>
    </xf>
    <xf numFmtId="0" fontId="1" fillId="11" borderId="11" xfId="0" applyFont="1" applyFill="1" applyBorder="1" applyAlignment="1">
      <alignment horizontal="right" wrapText="1" indent="1"/>
    </xf>
    <xf numFmtId="0" fontId="1" fillId="5" borderId="1" xfId="0" applyFont="1" applyFill="1" applyBorder="1" applyAlignment="1">
      <alignment horizontal="center" vertical="top"/>
    </xf>
    <xf numFmtId="0" fontId="1" fillId="9" borderId="11" xfId="0" applyFont="1" applyFill="1" applyBorder="1" applyAlignment="1">
      <alignment horizontal="right" wrapText="1" indent="1"/>
    </xf>
    <xf numFmtId="0" fontId="2" fillId="4" borderId="5" xfId="0" applyFont="1" applyFill="1" applyBorder="1" applyAlignment="1">
      <alignment horizontal="center" vertical="center" textRotation="90"/>
    </xf>
    <xf numFmtId="0" fontId="2" fillId="4" borderId="9" xfId="0" applyFont="1" applyFill="1" applyBorder="1" applyAlignment="1">
      <alignment horizontal="center" vertical="center" textRotation="90"/>
    </xf>
    <xf numFmtId="0" fontId="2" fillId="4" borderId="10" xfId="0" applyFont="1" applyFill="1" applyBorder="1" applyAlignment="1">
      <alignment horizontal="center" vertical="center" textRotation="90"/>
    </xf>
    <xf numFmtId="0" fontId="2" fillId="7" borderId="5" xfId="0" applyFont="1" applyFill="1" applyBorder="1" applyAlignment="1">
      <alignment horizontal="center" vertical="center" textRotation="90"/>
    </xf>
    <xf numFmtId="0" fontId="2" fillId="7" borderId="9" xfId="0" applyFont="1" applyFill="1" applyBorder="1" applyAlignment="1">
      <alignment horizontal="center" vertical="center" textRotation="90"/>
    </xf>
    <xf numFmtId="0" fontId="1" fillId="0" borderId="0" xfId="0" applyFont="1" applyAlignment="1">
      <alignment horizontal="left" wrapText="1"/>
    </xf>
    <xf numFmtId="0" fontId="6" fillId="8" borderId="18" xfId="0" applyFont="1" applyFill="1" applyBorder="1" applyAlignment="1">
      <alignment horizontal="left" indent="1"/>
    </xf>
    <xf numFmtId="0" fontId="6" fillId="8" borderId="7" xfId="0" applyFont="1" applyFill="1" applyBorder="1" applyAlignment="1">
      <alignment horizontal="left" indent="1"/>
    </xf>
    <xf numFmtId="0" fontId="6" fillId="8" borderId="30" xfId="0" applyFont="1" applyFill="1" applyBorder="1" applyAlignment="1">
      <alignment horizontal="left" indent="1"/>
    </xf>
    <xf numFmtId="0" fontId="6" fillId="8" borderId="13" xfId="0" applyFont="1" applyFill="1" applyBorder="1" applyAlignment="1">
      <alignment horizontal="left" indent="1"/>
    </xf>
    <xf numFmtId="0" fontId="6" fillId="8" borderId="39" xfId="0" applyFont="1" applyFill="1" applyBorder="1" applyAlignment="1">
      <alignment horizontal="left" vertical="top" indent="1"/>
    </xf>
    <xf numFmtId="0" fontId="6" fillId="8" borderId="40" xfId="0" applyFont="1" applyFill="1" applyBorder="1" applyAlignment="1">
      <alignment horizontal="left" vertical="top" indent="1"/>
    </xf>
    <xf numFmtId="0" fontId="6" fillId="8" borderId="41" xfId="0" applyFont="1" applyFill="1" applyBorder="1" applyAlignment="1">
      <alignment horizontal="left" vertical="top" indent="1"/>
    </xf>
    <xf numFmtId="0" fontId="6" fillId="8" borderId="42" xfId="0" applyFont="1" applyFill="1" applyBorder="1" applyAlignment="1">
      <alignment horizontal="left" vertical="top" inden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6" borderId="5" xfId="0" applyFont="1" applyFill="1" applyBorder="1" applyAlignment="1">
      <alignment horizontal="center" vertical="center" textRotation="90"/>
    </xf>
    <xf numFmtId="0" fontId="2" fillId="6" borderId="10" xfId="0" applyFont="1" applyFill="1" applyBorder="1" applyAlignment="1">
      <alignment horizontal="center" vertical="center" textRotation="90"/>
    </xf>
    <xf numFmtId="0" fontId="2" fillId="3" borderId="5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22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colors>
    <mruColors>
      <color rgb="FFEBF1DE"/>
      <color rgb="FFE4DFEC"/>
      <color rgb="FFFDE9D9"/>
      <color rgb="FFDCE6F1"/>
      <color rgb="FFCCECFF"/>
      <color rgb="FFFFFFCC"/>
      <color rgb="FFFDF3D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O49"/>
  <sheetViews>
    <sheetView tabSelected="1" showWhiteSpace="0" view="pageBreakPreview" zoomScaleNormal="100" zoomScaleSheetLayoutView="100" workbookViewId="0">
      <selection activeCell="D15" sqref="D15"/>
    </sheetView>
  </sheetViews>
  <sheetFormatPr defaultRowHeight="12.75" x14ac:dyDescent="0.2"/>
  <cols>
    <col min="1" max="1" width="7.5703125" style="1" bestFit="1" customWidth="1"/>
    <col min="2" max="2" width="17.85546875" style="1" bestFit="1" customWidth="1"/>
    <col min="3" max="3" width="7.42578125" style="1" bestFit="1" customWidth="1"/>
    <col min="4" max="4" width="9" style="1" customWidth="1"/>
    <col min="5" max="5" width="14.42578125" style="1" customWidth="1"/>
    <col min="6" max="6" width="9.28515625" style="1" customWidth="1"/>
    <col min="7" max="7" width="7.42578125" style="1" bestFit="1" customWidth="1"/>
    <col min="8" max="8" width="7.42578125" style="1" customWidth="1"/>
    <col min="9" max="9" width="9.7109375" style="1" customWidth="1"/>
    <col min="10" max="10" width="16.85546875" style="1" customWidth="1"/>
    <col min="11" max="11" width="17.42578125" style="20" customWidth="1"/>
    <col min="12" max="12" width="8.85546875" style="19" customWidth="1"/>
    <col min="13" max="13" width="11.140625" style="22" customWidth="1"/>
    <col min="14" max="14" width="8.7109375" style="22" bestFit="1" customWidth="1"/>
    <col min="15" max="15" width="14.28515625" style="1" customWidth="1"/>
    <col min="16" max="16384" width="9.140625" style="1"/>
  </cols>
  <sheetData>
    <row r="1" spans="1:15" s="18" customFormat="1" ht="40.5" customHeight="1" thickBot="1" x14ac:dyDescent="0.3">
      <c r="A1" s="16"/>
      <c r="B1" s="17"/>
      <c r="C1" s="161" t="s">
        <v>30</v>
      </c>
      <c r="D1" s="162"/>
      <c r="E1" s="162"/>
      <c r="F1" s="162"/>
      <c r="G1" s="162"/>
      <c r="H1" s="162"/>
      <c r="I1" s="162"/>
      <c r="J1" s="162"/>
      <c r="K1" s="162"/>
      <c r="L1" s="162"/>
      <c r="M1" s="152" t="s">
        <v>32</v>
      </c>
      <c r="N1" s="153"/>
      <c r="O1" s="154"/>
    </row>
    <row r="2" spans="1:15" s="15" customFormat="1" ht="64.5" thickBot="1" x14ac:dyDescent="0.3">
      <c r="A2" s="12" t="s">
        <v>0</v>
      </c>
      <c r="B2" s="13" t="s">
        <v>20</v>
      </c>
      <c r="C2" s="79" t="s">
        <v>1</v>
      </c>
      <c r="D2" s="80" t="s">
        <v>21</v>
      </c>
      <c r="E2" s="21" t="s">
        <v>23</v>
      </c>
      <c r="F2" s="21" t="s">
        <v>37</v>
      </c>
      <c r="G2" s="81" t="s">
        <v>27</v>
      </c>
      <c r="H2" s="81" t="s">
        <v>38</v>
      </c>
      <c r="I2" s="14" t="s">
        <v>24</v>
      </c>
      <c r="J2" s="14" t="s">
        <v>28</v>
      </c>
      <c r="K2" s="73" t="s">
        <v>25</v>
      </c>
      <c r="L2" s="14" t="s">
        <v>26</v>
      </c>
      <c r="M2" s="77" t="s">
        <v>29</v>
      </c>
      <c r="N2" s="14" t="s">
        <v>35</v>
      </c>
      <c r="O2" s="78" t="s">
        <v>36</v>
      </c>
    </row>
    <row r="3" spans="1:15" x14ac:dyDescent="0.2">
      <c r="A3" s="160" t="s">
        <v>2</v>
      </c>
      <c r="B3" s="56" t="s">
        <v>22</v>
      </c>
      <c r="C3" s="57">
        <v>4</v>
      </c>
      <c r="D3" s="58">
        <f t="shared" ref="D3:D15" si="0">C3*50</f>
        <v>200</v>
      </c>
      <c r="E3" s="47">
        <f>D3/C3</f>
        <v>50</v>
      </c>
      <c r="F3" s="111">
        <v>6</v>
      </c>
      <c r="G3" s="127">
        <v>5</v>
      </c>
      <c r="H3" s="127">
        <v>4</v>
      </c>
      <c r="I3" s="48"/>
      <c r="J3" s="47"/>
      <c r="K3" s="47"/>
      <c r="L3" s="47"/>
      <c r="M3" s="74">
        <f>J3+K3+L3</f>
        <v>0</v>
      </c>
      <c r="N3" s="54">
        <f>(J3*G3*(E3+F3)+K3*H3*(E3+F3)+I3*G3+L3*E3)</f>
        <v>0</v>
      </c>
      <c r="O3" s="55">
        <f>N3*C3</f>
        <v>0</v>
      </c>
    </row>
    <row r="4" spans="1:15" x14ac:dyDescent="0.2">
      <c r="A4" s="160"/>
      <c r="B4" s="3" t="s">
        <v>8</v>
      </c>
      <c r="C4" s="23">
        <v>3</v>
      </c>
      <c r="D4" s="24">
        <f t="shared" si="0"/>
        <v>150</v>
      </c>
      <c r="E4" s="25">
        <f t="shared" ref="E4:E15" si="1">D4/C4</f>
        <v>50</v>
      </c>
      <c r="F4" s="25">
        <v>6</v>
      </c>
      <c r="G4" s="115">
        <v>5</v>
      </c>
      <c r="H4" s="115">
        <v>4</v>
      </c>
      <c r="I4" s="25"/>
      <c r="J4" s="25"/>
      <c r="K4" s="25"/>
      <c r="L4" s="25"/>
      <c r="M4" s="74">
        <f t="shared" ref="M4:M45" si="2">J4+K4+L4</f>
        <v>0</v>
      </c>
      <c r="N4" s="54">
        <f t="shared" ref="N4:N45" si="3">(J4*G4*(E4+F4)+K4*H4*(E4+F4)+I4*G4+L4*E4)</f>
        <v>0</v>
      </c>
      <c r="O4" s="55">
        <f t="shared" ref="O4:O45" si="4">N4*C4</f>
        <v>0</v>
      </c>
    </row>
    <row r="5" spans="1:15" x14ac:dyDescent="0.2">
      <c r="A5" s="160"/>
      <c r="B5" s="3" t="s">
        <v>9</v>
      </c>
      <c r="C5" s="23">
        <v>3</v>
      </c>
      <c r="D5" s="24">
        <f t="shared" si="0"/>
        <v>150</v>
      </c>
      <c r="E5" s="25">
        <f t="shared" si="1"/>
        <v>50</v>
      </c>
      <c r="F5" s="25">
        <v>6</v>
      </c>
      <c r="G5" s="115">
        <v>5</v>
      </c>
      <c r="H5" s="115">
        <v>4</v>
      </c>
      <c r="I5" s="25"/>
      <c r="J5" s="25"/>
      <c r="K5" s="25"/>
      <c r="L5" s="25"/>
      <c r="M5" s="74">
        <f t="shared" si="2"/>
        <v>0</v>
      </c>
      <c r="N5" s="54">
        <f t="shared" si="3"/>
        <v>0</v>
      </c>
      <c r="O5" s="55">
        <f t="shared" si="4"/>
        <v>0</v>
      </c>
    </row>
    <row r="6" spans="1:15" x14ac:dyDescent="0.2">
      <c r="A6" s="160"/>
      <c r="B6" s="3" t="s">
        <v>10</v>
      </c>
      <c r="C6" s="23">
        <v>2</v>
      </c>
      <c r="D6" s="24">
        <f t="shared" si="0"/>
        <v>100</v>
      </c>
      <c r="E6" s="25">
        <f t="shared" si="1"/>
        <v>50</v>
      </c>
      <c r="F6" s="25">
        <v>6</v>
      </c>
      <c r="G6" s="115">
        <v>5</v>
      </c>
      <c r="H6" s="115">
        <v>4</v>
      </c>
      <c r="I6" s="25"/>
      <c r="J6" s="25"/>
      <c r="K6" s="25"/>
      <c r="L6" s="25"/>
      <c r="M6" s="74">
        <f t="shared" si="2"/>
        <v>0</v>
      </c>
      <c r="N6" s="54">
        <f t="shared" si="3"/>
        <v>0</v>
      </c>
      <c r="O6" s="55">
        <f t="shared" si="4"/>
        <v>0</v>
      </c>
    </row>
    <row r="7" spans="1:15" x14ac:dyDescent="0.2">
      <c r="A7" s="160"/>
      <c r="B7" s="3" t="s">
        <v>11</v>
      </c>
      <c r="C7" s="23">
        <v>3</v>
      </c>
      <c r="D7" s="24">
        <f t="shared" si="0"/>
        <v>150</v>
      </c>
      <c r="E7" s="25">
        <f t="shared" si="1"/>
        <v>50</v>
      </c>
      <c r="F7" s="25">
        <v>6</v>
      </c>
      <c r="G7" s="115">
        <v>5</v>
      </c>
      <c r="H7" s="115">
        <v>4</v>
      </c>
      <c r="I7" s="25"/>
      <c r="J7" s="25"/>
      <c r="K7" s="25"/>
      <c r="L7" s="25"/>
      <c r="M7" s="74">
        <f t="shared" si="2"/>
        <v>0</v>
      </c>
      <c r="N7" s="54">
        <f t="shared" si="3"/>
        <v>0</v>
      </c>
      <c r="O7" s="55">
        <f t="shared" si="4"/>
        <v>0</v>
      </c>
    </row>
    <row r="8" spans="1:15" x14ac:dyDescent="0.2">
      <c r="A8" s="160"/>
      <c r="B8" s="3" t="s">
        <v>12</v>
      </c>
      <c r="C8" s="23">
        <v>3</v>
      </c>
      <c r="D8" s="24">
        <f t="shared" si="0"/>
        <v>150</v>
      </c>
      <c r="E8" s="25">
        <f t="shared" si="1"/>
        <v>50</v>
      </c>
      <c r="F8" s="25">
        <v>6</v>
      </c>
      <c r="G8" s="115">
        <v>5</v>
      </c>
      <c r="H8" s="115">
        <v>4</v>
      </c>
      <c r="I8" s="25"/>
      <c r="J8" s="25"/>
      <c r="K8" s="25"/>
      <c r="L8" s="25"/>
      <c r="M8" s="74">
        <f t="shared" si="2"/>
        <v>0</v>
      </c>
      <c r="N8" s="54">
        <f t="shared" si="3"/>
        <v>0</v>
      </c>
      <c r="O8" s="55">
        <f t="shared" si="4"/>
        <v>0</v>
      </c>
    </row>
    <row r="9" spans="1:15" x14ac:dyDescent="0.2">
      <c r="A9" s="160"/>
      <c r="B9" s="3" t="s">
        <v>13</v>
      </c>
      <c r="C9" s="23">
        <v>3</v>
      </c>
      <c r="D9" s="24">
        <f t="shared" si="0"/>
        <v>150</v>
      </c>
      <c r="E9" s="25">
        <f t="shared" si="1"/>
        <v>50</v>
      </c>
      <c r="F9" s="25">
        <v>6</v>
      </c>
      <c r="G9" s="115">
        <v>5</v>
      </c>
      <c r="H9" s="115">
        <v>4</v>
      </c>
      <c r="I9" s="25"/>
      <c r="J9" s="25"/>
      <c r="K9" s="25"/>
      <c r="L9" s="25"/>
      <c r="M9" s="74">
        <f t="shared" si="2"/>
        <v>0</v>
      </c>
      <c r="N9" s="54">
        <f t="shared" si="3"/>
        <v>0</v>
      </c>
      <c r="O9" s="55">
        <f t="shared" si="4"/>
        <v>0</v>
      </c>
    </row>
    <row r="10" spans="1:15" x14ac:dyDescent="0.2">
      <c r="A10" s="160"/>
      <c r="B10" s="3" t="s">
        <v>14</v>
      </c>
      <c r="C10" s="23">
        <v>3</v>
      </c>
      <c r="D10" s="24">
        <f t="shared" si="0"/>
        <v>150</v>
      </c>
      <c r="E10" s="25">
        <f t="shared" si="1"/>
        <v>50</v>
      </c>
      <c r="F10" s="25">
        <v>6</v>
      </c>
      <c r="G10" s="115">
        <v>5</v>
      </c>
      <c r="H10" s="115">
        <v>4</v>
      </c>
      <c r="I10" s="25"/>
      <c r="J10" s="25"/>
      <c r="K10" s="25"/>
      <c r="L10" s="25"/>
      <c r="M10" s="74">
        <f t="shared" si="2"/>
        <v>0</v>
      </c>
      <c r="N10" s="54">
        <f t="shared" si="3"/>
        <v>0</v>
      </c>
      <c r="O10" s="55">
        <f t="shared" si="4"/>
        <v>0</v>
      </c>
    </row>
    <row r="11" spans="1:15" x14ac:dyDescent="0.2">
      <c r="A11" s="160"/>
      <c r="B11" s="3" t="s">
        <v>15</v>
      </c>
      <c r="C11" s="23">
        <v>3</v>
      </c>
      <c r="D11" s="24">
        <f t="shared" si="0"/>
        <v>150</v>
      </c>
      <c r="E11" s="25">
        <f t="shared" si="1"/>
        <v>50</v>
      </c>
      <c r="F11" s="25">
        <v>6</v>
      </c>
      <c r="G11" s="115">
        <v>5</v>
      </c>
      <c r="H11" s="115">
        <v>4</v>
      </c>
      <c r="I11" s="25"/>
      <c r="J11" s="25"/>
      <c r="K11" s="25"/>
      <c r="L11" s="25"/>
      <c r="M11" s="74">
        <f t="shared" si="2"/>
        <v>0</v>
      </c>
      <c r="N11" s="54">
        <f t="shared" si="3"/>
        <v>0</v>
      </c>
      <c r="O11" s="55">
        <f t="shared" si="4"/>
        <v>0</v>
      </c>
    </row>
    <row r="12" spans="1:15" x14ac:dyDescent="0.2">
      <c r="A12" s="160"/>
      <c r="B12" s="3" t="s">
        <v>16</v>
      </c>
      <c r="C12" s="23">
        <v>4</v>
      </c>
      <c r="D12" s="24">
        <f t="shared" si="0"/>
        <v>200</v>
      </c>
      <c r="E12" s="25">
        <f t="shared" si="1"/>
        <v>50</v>
      </c>
      <c r="F12" s="25">
        <v>6</v>
      </c>
      <c r="G12" s="115">
        <v>5</v>
      </c>
      <c r="H12" s="115">
        <v>4</v>
      </c>
      <c r="I12" s="25"/>
      <c r="J12" s="25"/>
      <c r="K12" s="25"/>
      <c r="L12" s="25"/>
      <c r="M12" s="74">
        <f t="shared" si="2"/>
        <v>0</v>
      </c>
      <c r="N12" s="54">
        <f t="shared" si="3"/>
        <v>0</v>
      </c>
      <c r="O12" s="55">
        <f t="shared" si="4"/>
        <v>0</v>
      </c>
    </row>
    <row r="13" spans="1:15" x14ac:dyDescent="0.2">
      <c r="A13" s="160"/>
      <c r="B13" s="3" t="s">
        <v>17</v>
      </c>
      <c r="C13" s="23">
        <v>3</v>
      </c>
      <c r="D13" s="24">
        <f t="shared" si="0"/>
        <v>150</v>
      </c>
      <c r="E13" s="25">
        <f t="shared" si="1"/>
        <v>50</v>
      </c>
      <c r="F13" s="25">
        <v>6</v>
      </c>
      <c r="G13" s="115">
        <v>5</v>
      </c>
      <c r="H13" s="115">
        <v>4</v>
      </c>
      <c r="I13" s="25"/>
      <c r="J13" s="25"/>
      <c r="K13" s="25"/>
      <c r="L13" s="25"/>
      <c r="M13" s="74">
        <f t="shared" si="2"/>
        <v>0</v>
      </c>
      <c r="N13" s="54">
        <f t="shared" si="3"/>
        <v>0</v>
      </c>
      <c r="O13" s="55">
        <f t="shared" si="4"/>
        <v>0</v>
      </c>
    </row>
    <row r="14" spans="1:15" x14ac:dyDescent="0.2">
      <c r="A14" s="160"/>
      <c r="B14" s="3" t="s">
        <v>18</v>
      </c>
      <c r="C14" s="23">
        <v>2</v>
      </c>
      <c r="D14" s="24">
        <f t="shared" si="0"/>
        <v>100</v>
      </c>
      <c r="E14" s="25">
        <f t="shared" si="1"/>
        <v>50</v>
      </c>
      <c r="F14" s="25">
        <v>6</v>
      </c>
      <c r="G14" s="115">
        <v>5</v>
      </c>
      <c r="H14" s="115">
        <v>4</v>
      </c>
      <c r="I14" s="25"/>
      <c r="J14" s="25"/>
      <c r="K14" s="25"/>
      <c r="L14" s="25"/>
      <c r="M14" s="74">
        <f t="shared" si="2"/>
        <v>0</v>
      </c>
      <c r="N14" s="54">
        <f t="shared" si="3"/>
        <v>0</v>
      </c>
      <c r="O14" s="55">
        <f t="shared" si="4"/>
        <v>0</v>
      </c>
    </row>
    <row r="15" spans="1:15" ht="13.5" thickBot="1" x14ac:dyDescent="0.25">
      <c r="A15" s="160"/>
      <c r="B15" s="3" t="s">
        <v>19</v>
      </c>
      <c r="C15" s="26">
        <v>4</v>
      </c>
      <c r="D15" s="24">
        <f t="shared" si="0"/>
        <v>200</v>
      </c>
      <c r="E15" s="27">
        <f t="shared" si="1"/>
        <v>50</v>
      </c>
      <c r="F15" s="27">
        <v>6</v>
      </c>
      <c r="G15" s="126">
        <v>5</v>
      </c>
      <c r="H15" s="126">
        <v>4</v>
      </c>
      <c r="I15" s="53"/>
      <c r="J15" s="53"/>
      <c r="K15" s="53"/>
      <c r="L15" s="53"/>
      <c r="M15" s="82">
        <f t="shared" si="2"/>
        <v>0</v>
      </c>
      <c r="N15" s="108">
        <f t="shared" si="3"/>
        <v>0</v>
      </c>
      <c r="O15" s="83">
        <f t="shared" si="4"/>
        <v>0</v>
      </c>
    </row>
    <row r="16" spans="1:15" x14ac:dyDescent="0.2">
      <c r="A16" s="157" t="s">
        <v>3</v>
      </c>
      <c r="B16" s="4" t="s">
        <v>22</v>
      </c>
      <c r="C16" s="28">
        <v>1</v>
      </c>
      <c r="D16" s="29">
        <v>50</v>
      </c>
      <c r="E16" s="30">
        <f>D16/C16</f>
        <v>50</v>
      </c>
      <c r="F16" s="112">
        <v>6</v>
      </c>
      <c r="G16" s="125">
        <v>5</v>
      </c>
      <c r="H16" s="125">
        <v>4</v>
      </c>
      <c r="I16" s="49"/>
      <c r="J16" s="49"/>
      <c r="K16" s="49"/>
      <c r="L16" s="49"/>
      <c r="M16" s="75">
        <f t="shared" si="2"/>
        <v>0</v>
      </c>
      <c r="N16" s="134">
        <f t="shared" si="3"/>
        <v>0</v>
      </c>
      <c r="O16" s="59">
        <f t="shared" si="4"/>
        <v>0</v>
      </c>
    </row>
    <row r="17" spans="1:15" ht="15" customHeight="1" x14ac:dyDescent="0.2">
      <c r="A17" s="158"/>
      <c r="B17" s="5" t="s">
        <v>8</v>
      </c>
      <c r="C17" s="31">
        <v>1</v>
      </c>
      <c r="D17" s="32">
        <v>50</v>
      </c>
      <c r="E17" s="30">
        <f t="shared" ref="E17:E28" si="5">D17/C17</f>
        <v>50</v>
      </c>
      <c r="F17" s="50">
        <v>6</v>
      </c>
      <c r="G17" s="116">
        <v>5</v>
      </c>
      <c r="H17" s="116">
        <v>4</v>
      </c>
      <c r="I17" s="50"/>
      <c r="J17" s="50"/>
      <c r="K17" s="50"/>
      <c r="L17" s="50"/>
      <c r="M17" s="84">
        <f t="shared" si="2"/>
        <v>0</v>
      </c>
      <c r="N17" s="134">
        <f t="shared" si="3"/>
        <v>0</v>
      </c>
      <c r="O17" s="85">
        <f t="shared" si="4"/>
        <v>0</v>
      </c>
    </row>
    <row r="18" spans="1:15" ht="15" customHeight="1" x14ac:dyDescent="0.2">
      <c r="A18" s="158"/>
      <c r="B18" s="5" t="s">
        <v>9</v>
      </c>
      <c r="C18" s="31">
        <v>1</v>
      </c>
      <c r="D18" s="32">
        <v>50</v>
      </c>
      <c r="E18" s="30">
        <f t="shared" si="5"/>
        <v>50</v>
      </c>
      <c r="F18" s="50">
        <v>6</v>
      </c>
      <c r="G18" s="116">
        <v>5</v>
      </c>
      <c r="H18" s="116">
        <v>4</v>
      </c>
      <c r="I18" s="50"/>
      <c r="J18" s="50"/>
      <c r="K18" s="50"/>
      <c r="L18" s="50"/>
      <c r="M18" s="84">
        <f t="shared" si="2"/>
        <v>0</v>
      </c>
      <c r="N18" s="134">
        <f t="shared" si="3"/>
        <v>0</v>
      </c>
      <c r="O18" s="85">
        <f t="shared" si="4"/>
        <v>0</v>
      </c>
    </row>
    <row r="19" spans="1:15" ht="15" customHeight="1" x14ac:dyDescent="0.2">
      <c r="A19" s="158"/>
      <c r="B19" s="5" t="s">
        <v>10</v>
      </c>
      <c r="C19" s="33"/>
      <c r="D19" s="34"/>
      <c r="E19" s="35"/>
      <c r="F19" s="76"/>
      <c r="G19" s="136"/>
      <c r="H19" s="136"/>
      <c r="I19" s="76"/>
      <c r="J19" s="76"/>
      <c r="K19" s="76"/>
      <c r="L19" s="76"/>
      <c r="M19" s="88">
        <f t="shared" si="2"/>
        <v>0</v>
      </c>
      <c r="N19" s="110">
        <f t="shared" si="3"/>
        <v>0</v>
      </c>
      <c r="O19" s="89">
        <f t="shared" si="4"/>
        <v>0</v>
      </c>
    </row>
    <row r="20" spans="1:15" ht="15" customHeight="1" x14ac:dyDescent="0.2">
      <c r="A20" s="158"/>
      <c r="B20" s="5" t="s">
        <v>11</v>
      </c>
      <c r="C20" s="31">
        <v>1</v>
      </c>
      <c r="D20" s="32">
        <v>50</v>
      </c>
      <c r="E20" s="30">
        <f t="shared" si="5"/>
        <v>50</v>
      </c>
      <c r="F20" s="50">
        <v>6</v>
      </c>
      <c r="G20" s="116">
        <v>5</v>
      </c>
      <c r="H20" s="116">
        <v>4</v>
      </c>
      <c r="I20" s="50"/>
      <c r="J20" s="50"/>
      <c r="K20" s="50"/>
      <c r="L20" s="50"/>
      <c r="M20" s="84">
        <f t="shared" si="2"/>
        <v>0</v>
      </c>
      <c r="N20" s="134">
        <f t="shared" si="3"/>
        <v>0</v>
      </c>
      <c r="O20" s="85">
        <f t="shared" si="4"/>
        <v>0</v>
      </c>
    </row>
    <row r="21" spans="1:15" ht="15" customHeight="1" x14ac:dyDescent="0.2">
      <c r="A21" s="158"/>
      <c r="B21" s="5" t="s">
        <v>12</v>
      </c>
      <c r="C21" s="33"/>
      <c r="D21" s="34"/>
      <c r="E21" s="35"/>
      <c r="F21" s="76"/>
      <c r="G21" s="136"/>
      <c r="H21" s="136"/>
      <c r="I21" s="76"/>
      <c r="J21" s="76"/>
      <c r="K21" s="76"/>
      <c r="L21" s="76"/>
      <c r="M21" s="88">
        <f t="shared" si="2"/>
        <v>0</v>
      </c>
      <c r="N21" s="110">
        <f t="shared" si="3"/>
        <v>0</v>
      </c>
      <c r="O21" s="89">
        <f t="shared" si="4"/>
        <v>0</v>
      </c>
    </row>
    <row r="22" spans="1:15" ht="15" customHeight="1" x14ac:dyDescent="0.2">
      <c r="A22" s="158"/>
      <c r="B22" s="5" t="s">
        <v>13</v>
      </c>
      <c r="C22" s="31">
        <v>1</v>
      </c>
      <c r="D22" s="32">
        <v>50</v>
      </c>
      <c r="E22" s="30">
        <f t="shared" si="5"/>
        <v>50</v>
      </c>
      <c r="F22" s="50">
        <v>6</v>
      </c>
      <c r="G22" s="116">
        <v>5</v>
      </c>
      <c r="H22" s="116">
        <v>4</v>
      </c>
      <c r="I22" s="50"/>
      <c r="J22" s="50"/>
      <c r="K22" s="50"/>
      <c r="L22" s="50"/>
      <c r="M22" s="84">
        <f t="shared" si="2"/>
        <v>0</v>
      </c>
      <c r="N22" s="134">
        <f t="shared" si="3"/>
        <v>0</v>
      </c>
      <c r="O22" s="85">
        <f t="shared" si="4"/>
        <v>0</v>
      </c>
    </row>
    <row r="23" spans="1:15" ht="15" customHeight="1" x14ac:dyDescent="0.2">
      <c r="A23" s="158"/>
      <c r="B23" s="5" t="s">
        <v>14</v>
      </c>
      <c r="C23" s="31">
        <v>1</v>
      </c>
      <c r="D23" s="32">
        <v>50</v>
      </c>
      <c r="E23" s="30">
        <f t="shared" si="5"/>
        <v>50</v>
      </c>
      <c r="F23" s="50">
        <v>6</v>
      </c>
      <c r="G23" s="116">
        <v>5</v>
      </c>
      <c r="H23" s="116">
        <v>4</v>
      </c>
      <c r="I23" s="50"/>
      <c r="J23" s="50"/>
      <c r="K23" s="50"/>
      <c r="L23" s="50"/>
      <c r="M23" s="84">
        <f t="shared" si="2"/>
        <v>0</v>
      </c>
      <c r="N23" s="134">
        <f t="shared" si="3"/>
        <v>0</v>
      </c>
      <c r="O23" s="133">
        <f t="shared" si="4"/>
        <v>0</v>
      </c>
    </row>
    <row r="24" spans="1:15" ht="15" customHeight="1" x14ac:dyDescent="0.2">
      <c r="A24" s="158"/>
      <c r="B24" s="5" t="s">
        <v>15</v>
      </c>
      <c r="C24" s="31">
        <v>1</v>
      </c>
      <c r="D24" s="32">
        <v>50</v>
      </c>
      <c r="E24" s="30">
        <f t="shared" si="5"/>
        <v>50</v>
      </c>
      <c r="F24" s="50">
        <v>6</v>
      </c>
      <c r="G24" s="116">
        <v>5</v>
      </c>
      <c r="H24" s="116">
        <v>4</v>
      </c>
      <c r="I24" s="50"/>
      <c r="J24" s="50"/>
      <c r="K24" s="50"/>
      <c r="L24" s="50"/>
      <c r="M24" s="84">
        <f t="shared" si="2"/>
        <v>0</v>
      </c>
      <c r="N24" s="134">
        <f t="shared" si="3"/>
        <v>0</v>
      </c>
      <c r="O24" s="133">
        <f t="shared" si="4"/>
        <v>0</v>
      </c>
    </row>
    <row r="25" spans="1:15" ht="15" customHeight="1" x14ac:dyDescent="0.2">
      <c r="A25" s="158"/>
      <c r="B25" s="5" t="s">
        <v>16</v>
      </c>
      <c r="C25" s="31">
        <v>1</v>
      </c>
      <c r="D25" s="32">
        <v>50</v>
      </c>
      <c r="E25" s="30">
        <f t="shared" si="5"/>
        <v>50</v>
      </c>
      <c r="F25" s="50">
        <v>6</v>
      </c>
      <c r="G25" s="116">
        <v>5</v>
      </c>
      <c r="H25" s="116">
        <v>4</v>
      </c>
      <c r="I25" s="50"/>
      <c r="J25" s="50"/>
      <c r="K25" s="50"/>
      <c r="L25" s="50"/>
      <c r="M25" s="84">
        <f t="shared" si="2"/>
        <v>0</v>
      </c>
      <c r="N25" s="134">
        <f t="shared" si="3"/>
        <v>0</v>
      </c>
      <c r="O25" s="133">
        <f t="shared" si="4"/>
        <v>0</v>
      </c>
    </row>
    <row r="26" spans="1:15" ht="15" customHeight="1" x14ac:dyDescent="0.2">
      <c r="A26" s="158"/>
      <c r="B26" s="5" t="s">
        <v>17</v>
      </c>
      <c r="C26" s="31">
        <v>1</v>
      </c>
      <c r="D26" s="32">
        <v>50</v>
      </c>
      <c r="E26" s="30">
        <f t="shared" si="5"/>
        <v>50</v>
      </c>
      <c r="F26" s="50">
        <v>6</v>
      </c>
      <c r="G26" s="116">
        <v>5</v>
      </c>
      <c r="H26" s="116">
        <v>4</v>
      </c>
      <c r="I26" s="50"/>
      <c r="J26" s="50"/>
      <c r="K26" s="50"/>
      <c r="L26" s="50"/>
      <c r="M26" s="84">
        <f t="shared" si="2"/>
        <v>0</v>
      </c>
      <c r="N26" s="134">
        <f t="shared" si="3"/>
        <v>0</v>
      </c>
      <c r="O26" s="133">
        <f t="shared" si="4"/>
        <v>0</v>
      </c>
    </row>
    <row r="27" spans="1:15" ht="15" customHeight="1" x14ac:dyDescent="0.2">
      <c r="A27" s="158"/>
      <c r="B27" s="5" t="s">
        <v>18</v>
      </c>
      <c r="C27" s="33"/>
      <c r="D27" s="34"/>
      <c r="E27" s="35"/>
      <c r="F27" s="76"/>
      <c r="G27" s="136"/>
      <c r="H27" s="136"/>
      <c r="I27" s="76"/>
      <c r="J27" s="76"/>
      <c r="K27" s="76"/>
      <c r="L27" s="76"/>
      <c r="M27" s="88">
        <f t="shared" si="2"/>
        <v>0</v>
      </c>
      <c r="N27" s="110">
        <f t="shared" si="3"/>
        <v>0</v>
      </c>
      <c r="O27" s="89">
        <f t="shared" si="4"/>
        <v>0</v>
      </c>
    </row>
    <row r="28" spans="1:15" ht="15.75" customHeight="1" thickBot="1" x14ac:dyDescent="0.25">
      <c r="A28" s="159"/>
      <c r="B28" s="6" t="s">
        <v>19</v>
      </c>
      <c r="C28" s="36">
        <v>1</v>
      </c>
      <c r="D28" s="37">
        <v>50</v>
      </c>
      <c r="E28" s="30">
        <f t="shared" si="5"/>
        <v>50</v>
      </c>
      <c r="F28" s="51">
        <v>6</v>
      </c>
      <c r="G28" s="124">
        <v>5</v>
      </c>
      <c r="H28" s="124">
        <v>4</v>
      </c>
      <c r="I28" s="51"/>
      <c r="J28" s="51"/>
      <c r="K28" s="51"/>
      <c r="L28" s="51"/>
      <c r="M28" s="86">
        <f t="shared" si="2"/>
        <v>0</v>
      </c>
      <c r="N28" s="135">
        <f t="shared" si="3"/>
        <v>0</v>
      </c>
      <c r="O28" s="87">
        <f t="shared" si="4"/>
        <v>0</v>
      </c>
    </row>
    <row r="29" spans="1:15" x14ac:dyDescent="0.2">
      <c r="A29" s="155" t="s">
        <v>5</v>
      </c>
      <c r="B29" s="60" t="s">
        <v>22</v>
      </c>
      <c r="C29" s="61">
        <v>1</v>
      </c>
      <c r="D29" s="62">
        <v>26</v>
      </c>
      <c r="E29" s="63">
        <f>D29/C29</f>
        <v>26</v>
      </c>
      <c r="F29" s="113">
        <v>4</v>
      </c>
      <c r="G29" s="123">
        <v>5</v>
      </c>
      <c r="H29" s="123">
        <v>4</v>
      </c>
      <c r="I29" s="63"/>
      <c r="J29" s="63"/>
      <c r="K29" s="63"/>
      <c r="L29" s="63"/>
      <c r="M29" s="90">
        <f t="shared" si="2"/>
        <v>0</v>
      </c>
      <c r="N29" s="91">
        <f t="shared" si="3"/>
        <v>0</v>
      </c>
      <c r="O29" s="92">
        <f t="shared" si="4"/>
        <v>0</v>
      </c>
    </row>
    <row r="30" spans="1:15" ht="15.75" customHeight="1" thickBot="1" x14ac:dyDescent="0.25">
      <c r="A30" s="156"/>
      <c r="B30" s="64" t="s">
        <v>17</v>
      </c>
      <c r="C30" s="65">
        <v>1</v>
      </c>
      <c r="D30" s="66">
        <v>26</v>
      </c>
      <c r="E30" s="67">
        <f>D30/C30</f>
        <v>26</v>
      </c>
      <c r="F30" s="67">
        <v>4</v>
      </c>
      <c r="G30" s="122">
        <v>5</v>
      </c>
      <c r="H30" s="122">
        <v>4</v>
      </c>
      <c r="I30" s="67"/>
      <c r="J30" s="67"/>
      <c r="K30" s="67"/>
      <c r="L30" s="67"/>
      <c r="M30" s="93">
        <f t="shared" si="2"/>
        <v>0</v>
      </c>
      <c r="N30" s="109">
        <f t="shared" si="3"/>
        <v>0</v>
      </c>
      <c r="O30" s="94">
        <f t="shared" si="4"/>
        <v>0</v>
      </c>
    </row>
    <row r="31" spans="1:15" s="11" customFormat="1" x14ac:dyDescent="0.2">
      <c r="A31" s="138" t="s">
        <v>4</v>
      </c>
      <c r="B31" s="8" t="s">
        <v>22</v>
      </c>
      <c r="C31" s="38">
        <v>2</v>
      </c>
      <c r="D31" s="39">
        <v>110</v>
      </c>
      <c r="E31" s="40">
        <f>D31/C31</f>
        <v>55</v>
      </c>
      <c r="F31" s="40">
        <v>2</v>
      </c>
      <c r="G31" s="121">
        <v>1</v>
      </c>
      <c r="H31" s="121">
        <v>0</v>
      </c>
      <c r="I31" s="52"/>
      <c r="J31" s="52"/>
      <c r="K31" s="52"/>
      <c r="L31" s="52"/>
      <c r="M31" s="128">
        <f t="shared" si="2"/>
        <v>0</v>
      </c>
      <c r="N31" s="129">
        <f t="shared" si="3"/>
        <v>0</v>
      </c>
      <c r="O31" s="96">
        <f t="shared" si="4"/>
        <v>0</v>
      </c>
    </row>
    <row r="32" spans="1:15" s="7" customFormat="1" ht="15" customHeight="1" x14ac:dyDescent="0.2">
      <c r="A32" s="139"/>
      <c r="B32" s="9" t="s">
        <v>8</v>
      </c>
      <c r="C32" s="41">
        <v>2</v>
      </c>
      <c r="D32" s="42">
        <v>110</v>
      </c>
      <c r="E32" s="43">
        <f t="shared" ref="E32:E43" si="6">D32/C32</f>
        <v>55</v>
      </c>
      <c r="F32" s="43">
        <v>2</v>
      </c>
      <c r="G32" s="117">
        <v>1</v>
      </c>
      <c r="H32" s="117">
        <v>0</v>
      </c>
      <c r="I32" s="43"/>
      <c r="J32" s="43"/>
      <c r="K32" s="43"/>
      <c r="L32" s="43"/>
      <c r="M32" s="128">
        <f t="shared" si="2"/>
        <v>0</v>
      </c>
      <c r="N32" s="129">
        <f t="shared" si="3"/>
        <v>0</v>
      </c>
      <c r="O32" s="96">
        <f t="shared" si="4"/>
        <v>0</v>
      </c>
    </row>
    <row r="33" spans="1:15" ht="15" customHeight="1" x14ac:dyDescent="0.2">
      <c r="A33" s="139"/>
      <c r="B33" s="9" t="s">
        <v>9</v>
      </c>
      <c r="C33" s="41">
        <v>1</v>
      </c>
      <c r="D33" s="42">
        <v>50</v>
      </c>
      <c r="E33" s="43">
        <f t="shared" si="6"/>
        <v>50</v>
      </c>
      <c r="F33" s="43">
        <v>2</v>
      </c>
      <c r="G33" s="117">
        <v>1</v>
      </c>
      <c r="H33" s="117">
        <v>0</v>
      </c>
      <c r="I33" s="43"/>
      <c r="J33" s="43"/>
      <c r="K33" s="43"/>
      <c r="L33" s="43"/>
      <c r="M33" s="128">
        <f t="shared" si="2"/>
        <v>0</v>
      </c>
      <c r="N33" s="129">
        <f t="shared" si="3"/>
        <v>0</v>
      </c>
      <c r="O33" s="96">
        <f t="shared" si="4"/>
        <v>0</v>
      </c>
    </row>
    <row r="34" spans="1:15" s="2" customFormat="1" ht="15" customHeight="1" x14ac:dyDescent="0.2">
      <c r="A34" s="139"/>
      <c r="B34" s="9" t="s">
        <v>10</v>
      </c>
      <c r="C34" s="41">
        <v>1</v>
      </c>
      <c r="D34" s="42">
        <v>50</v>
      </c>
      <c r="E34" s="43">
        <f t="shared" si="6"/>
        <v>50</v>
      </c>
      <c r="F34" s="43">
        <v>2</v>
      </c>
      <c r="G34" s="117">
        <v>1</v>
      </c>
      <c r="H34" s="117">
        <v>0</v>
      </c>
      <c r="I34" s="43"/>
      <c r="J34" s="43"/>
      <c r="K34" s="43"/>
      <c r="L34" s="43"/>
      <c r="M34" s="128">
        <f t="shared" si="2"/>
        <v>0</v>
      </c>
      <c r="N34" s="129">
        <f t="shared" si="3"/>
        <v>0</v>
      </c>
      <c r="O34" s="96">
        <f t="shared" si="4"/>
        <v>0</v>
      </c>
    </row>
    <row r="35" spans="1:15" ht="15" customHeight="1" x14ac:dyDescent="0.2">
      <c r="A35" s="139"/>
      <c r="B35" s="9" t="s">
        <v>11</v>
      </c>
      <c r="C35" s="41">
        <v>1</v>
      </c>
      <c r="D35" s="42">
        <v>50</v>
      </c>
      <c r="E35" s="43">
        <f t="shared" si="6"/>
        <v>50</v>
      </c>
      <c r="F35" s="43">
        <v>2</v>
      </c>
      <c r="G35" s="117">
        <v>1</v>
      </c>
      <c r="H35" s="117">
        <v>0</v>
      </c>
      <c r="I35" s="43"/>
      <c r="J35" s="43"/>
      <c r="K35" s="43"/>
      <c r="L35" s="43"/>
      <c r="M35" s="95">
        <f t="shared" si="2"/>
        <v>0</v>
      </c>
      <c r="N35" s="129">
        <f t="shared" si="3"/>
        <v>0</v>
      </c>
      <c r="O35" s="96">
        <f t="shared" si="4"/>
        <v>0</v>
      </c>
    </row>
    <row r="36" spans="1:15" ht="15" customHeight="1" x14ac:dyDescent="0.2">
      <c r="A36" s="139"/>
      <c r="B36" s="9" t="s">
        <v>12</v>
      </c>
      <c r="C36" s="41">
        <v>1</v>
      </c>
      <c r="D36" s="42">
        <v>50</v>
      </c>
      <c r="E36" s="43">
        <f t="shared" si="6"/>
        <v>50</v>
      </c>
      <c r="F36" s="43">
        <v>2</v>
      </c>
      <c r="G36" s="117">
        <v>1</v>
      </c>
      <c r="H36" s="117">
        <v>0</v>
      </c>
      <c r="I36" s="43"/>
      <c r="J36" s="43"/>
      <c r="K36" s="43"/>
      <c r="L36" s="43"/>
      <c r="M36" s="95">
        <f t="shared" si="2"/>
        <v>0</v>
      </c>
      <c r="N36" s="129">
        <f t="shared" si="3"/>
        <v>0</v>
      </c>
      <c r="O36" s="96">
        <f t="shared" si="4"/>
        <v>0</v>
      </c>
    </row>
    <row r="37" spans="1:15" ht="15" customHeight="1" x14ac:dyDescent="0.2">
      <c r="A37" s="139"/>
      <c r="B37" s="9" t="s">
        <v>13</v>
      </c>
      <c r="C37" s="41">
        <v>1</v>
      </c>
      <c r="D37" s="42">
        <v>50</v>
      </c>
      <c r="E37" s="43">
        <f t="shared" si="6"/>
        <v>50</v>
      </c>
      <c r="F37" s="43">
        <v>2</v>
      </c>
      <c r="G37" s="117">
        <v>1</v>
      </c>
      <c r="H37" s="117">
        <v>0</v>
      </c>
      <c r="I37" s="43"/>
      <c r="J37" s="43"/>
      <c r="K37" s="43"/>
      <c r="L37" s="43"/>
      <c r="M37" s="95">
        <f t="shared" si="2"/>
        <v>0</v>
      </c>
      <c r="N37" s="129">
        <f t="shared" si="3"/>
        <v>0</v>
      </c>
      <c r="O37" s="96">
        <f t="shared" si="4"/>
        <v>0</v>
      </c>
    </row>
    <row r="38" spans="1:15" ht="15" customHeight="1" x14ac:dyDescent="0.2">
      <c r="A38" s="139"/>
      <c r="B38" s="9" t="s">
        <v>14</v>
      </c>
      <c r="C38" s="41">
        <v>1</v>
      </c>
      <c r="D38" s="42">
        <v>50</v>
      </c>
      <c r="E38" s="43">
        <f t="shared" si="6"/>
        <v>50</v>
      </c>
      <c r="F38" s="43">
        <v>2</v>
      </c>
      <c r="G38" s="117">
        <v>1</v>
      </c>
      <c r="H38" s="117">
        <v>0</v>
      </c>
      <c r="I38" s="43"/>
      <c r="J38" s="43"/>
      <c r="K38" s="43"/>
      <c r="L38" s="43"/>
      <c r="M38" s="95">
        <f t="shared" si="2"/>
        <v>0</v>
      </c>
      <c r="N38" s="129">
        <f t="shared" si="3"/>
        <v>0</v>
      </c>
      <c r="O38" s="96">
        <f t="shared" si="4"/>
        <v>0</v>
      </c>
    </row>
    <row r="39" spans="1:15" ht="15" customHeight="1" x14ac:dyDescent="0.2">
      <c r="A39" s="139"/>
      <c r="B39" s="9" t="s">
        <v>15</v>
      </c>
      <c r="C39" s="41">
        <v>1</v>
      </c>
      <c r="D39" s="42">
        <v>50</v>
      </c>
      <c r="E39" s="43">
        <f t="shared" si="6"/>
        <v>50</v>
      </c>
      <c r="F39" s="43">
        <v>2</v>
      </c>
      <c r="G39" s="117">
        <v>1</v>
      </c>
      <c r="H39" s="117">
        <v>0</v>
      </c>
      <c r="I39" s="43"/>
      <c r="J39" s="43"/>
      <c r="K39" s="43"/>
      <c r="L39" s="43"/>
      <c r="M39" s="95">
        <f t="shared" si="2"/>
        <v>0</v>
      </c>
      <c r="N39" s="129">
        <f t="shared" si="3"/>
        <v>0</v>
      </c>
      <c r="O39" s="96">
        <f t="shared" si="4"/>
        <v>0</v>
      </c>
    </row>
    <row r="40" spans="1:15" ht="15" customHeight="1" x14ac:dyDescent="0.2">
      <c r="A40" s="139"/>
      <c r="B40" s="9" t="s">
        <v>16</v>
      </c>
      <c r="C40" s="41">
        <v>2</v>
      </c>
      <c r="D40" s="42">
        <v>100</v>
      </c>
      <c r="E40" s="43">
        <f t="shared" si="6"/>
        <v>50</v>
      </c>
      <c r="F40" s="43">
        <v>2</v>
      </c>
      <c r="G40" s="117">
        <v>1</v>
      </c>
      <c r="H40" s="117">
        <v>0</v>
      </c>
      <c r="I40" s="43"/>
      <c r="J40" s="43"/>
      <c r="K40" s="43"/>
      <c r="L40" s="43"/>
      <c r="M40" s="95">
        <f t="shared" si="2"/>
        <v>0</v>
      </c>
      <c r="N40" s="129">
        <f t="shared" si="3"/>
        <v>0</v>
      </c>
      <c r="O40" s="96">
        <f t="shared" si="4"/>
        <v>0</v>
      </c>
    </row>
    <row r="41" spans="1:15" ht="15" customHeight="1" x14ac:dyDescent="0.2">
      <c r="A41" s="139"/>
      <c r="B41" s="9" t="s">
        <v>17</v>
      </c>
      <c r="C41" s="41">
        <v>1</v>
      </c>
      <c r="D41" s="42">
        <v>50</v>
      </c>
      <c r="E41" s="43">
        <f t="shared" si="6"/>
        <v>50</v>
      </c>
      <c r="F41" s="43">
        <v>2</v>
      </c>
      <c r="G41" s="117">
        <v>1</v>
      </c>
      <c r="H41" s="117">
        <v>0</v>
      </c>
      <c r="I41" s="43"/>
      <c r="J41" s="43"/>
      <c r="K41" s="43"/>
      <c r="L41" s="43"/>
      <c r="M41" s="95">
        <f t="shared" si="2"/>
        <v>0</v>
      </c>
      <c r="N41" s="129">
        <f t="shared" si="3"/>
        <v>0</v>
      </c>
      <c r="O41" s="96">
        <f t="shared" si="4"/>
        <v>0</v>
      </c>
    </row>
    <row r="42" spans="1:15" ht="15" customHeight="1" x14ac:dyDescent="0.2">
      <c r="A42" s="139"/>
      <c r="B42" s="9" t="s">
        <v>18</v>
      </c>
      <c r="C42" s="41">
        <v>1</v>
      </c>
      <c r="D42" s="42">
        <v>50</v>
      </c>
      <c r="E42" s="43">
        <f t="shared" si="6"/>
        <v>50</v>
      </c>
      <c r="F42" s="43">
        <v>2</v>
      </c>
      <c r="G42" s="117">
        <v>1</v>
      </c>
      <c r="H42" s="117">
        <v>0</v>
      </c>
      <c r="I42" s="43"/>
      <c r="J42" s="43"/>
      <c r="K42" s="43"/>
      <c r="L42" s="43"/>
      <c r="M42" s="95">
        <f t="shared" si="2"/>
        <v>0</v>
      </c>
      <c r="N42" s="129">
        <f t="shared" si="3"/>
        <v>0</v>
      </c>
      <c r="O42" s="96">
        <f t="shared" si="4"/>
        <v>0</v>
      </c>
    </row>
    <row r="43" spans="1:15" ht="15.75" customHeight="1" thickBot="1" x14ac:dyDescent="0.25">
      <c r="A43" s="140"/>
      <c r="B43" s="10" t="s">
        <v>19</v>
      </c>
      <c r="C43" s="44">
        <v>2</v>
      </c>
      <c r="D43" s="45">
        <v>100</v>
      </c>
      <c r="E43" s="46">
        <f t="shared" si="6"/>
        <v>50</v>
      </c>
      <c r="F43" s="46">
        <v>2</v>
      </c>
      <c r="G43" s="120">
        <v>1</v>
      </c>
      <c r="H43" s="120">
        <v>0</v>
      </c>
      <c r="I43" s="46"/>
      <c r="J43" s="46"/>
      <c r="K43" s="46"/>
      <c r="L43" s="46"/>
      <c r="M43" s="97">
        <f t="shared" si="2"/>
        <v>0</v>
      </c>
      <c r="N43" s="137">
        <f t="shared" si="3"/>
        <v>0</v>
      </c>
      <c r="O43" s="98">
        <f t="shared" si="4"/>
        <v>0</v>
      </c>
    </row>
    <row r="44" spans="1:15" x14ac:dyDescent="0.2">
      <c r="A44" s="141" t="s">
        <v>6</v>
      </c>
      <c r="B44" s="68" t="s">
        <v>22</v>
      </c>
      <c r="C44" s="69">
        <v>1</v>
      </c>
      <c r="D44" s="70">
        <v>25</v>
      </c>
      <c r="E44" s="71">
        <f>D44/C44</f>
        <v>25</v>
      </c>
      <c r="F44" s="72">
        <v>2</v>
      </c>
      <c r="G44" s="119">
        <v>2</v>
      </c>
      <c r="H44" s="119">
        <v>1</v>
      </c>
      <c r="I44" s="72"/>
      <c r="J44" s="72"/>
      <c r="K44" s="72"/>
      <c r="L44" s="72"/>
      <c r="M44" s="130">
        <f t="shared" si="2"/>
        <v>0</v>
      </c>
      <c r="N44" s="132">
        <f t="shared" si="3"/>
        <v>0</v>
      </c>
      <c r="O44" s="99">
        <f t="shared" si="4"/>
        <v>0</v>
      </c>
    </row>
    <row r="45" spans="1:15" ht="15.75" customHeight="1" thickBot="1" x14ac:dyDescent="0.25">
      <c r="A45" s="142" t="s">
        <v>7</v>
      </c>
      <c r="B45" s="100" t="s">
        <v>17</v>
      </c>
      <c r="C45" s="101">
        <v>1</v>
      </c>
      <c r="D45" s="102">
        <v>25</v>
      </c>
      <c r="E45" s="103">
        <f>D45/C45</f>
        <v>25</v>
      </c>
      <c r="F45" s="114">
        <v>2</v>
      </c>
      <c r="G45" s="118">
        <v>2</v>
      </c>
      <c r="H45" s="118">
        <v>1</v>
      </c>
      <c r="I45" s="103"/>
      <c r="J45" s="103"/>
      <c r="K45" s="103"/>
      <c r="L45" s="103"/>
      <c r="M45" s="131">
        <f t="shared" si="2"/>
        <v>0</v>
      </c>
      <c r="N45" s="132">
        <f t="shared" si="3"/>
        <v>0</v>
      </c>
      <c r="O45" s="104">
        <f t="shared" si="4"/>
        <v>0</v>
      </c>
    </row>
    <row r="46" spans="1:15" ht="15.75" x14ac:dyDescent="0.25">
      <c r="A46" s="144" t="s">
        <v>33</v>
      </c>
      <c r="B46" s="145"/>
      <c r="C46" s="145"/>
      <c r="D46" s="145"/>
      <c r="E46" s="145"/>
      <c r="F46" s="146"/>
      <c r="G46" s="146"/>
      <c r="H46" s="146"/>
      <c r="I46" s="145"/>
      <c r="J46" s="145"/>
      <c r="K46" s="145"/>
      <c r="L46" s="145"/>
      <c r="M46" s="145"/>
      <c r="N46" s="147"/>
      <c r="O46" s="106">
        <f>SUM(O3:O45)</f>
        <v>0</v>
      </c>
    </row>
    <row r="47" spans="1:15" ht="15.75" x14ac:dyDescent="0.2">
      <c r="A47" s="148" t="s">
        <v>34</v>
      </c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05"/>
    </row>
    <row r="48" spans="1:15" ht="16.5" thickBot="1" x14ac:dyDescent="0.25">
      <c r="A48" s="150" t="s">
        <v>31</v>
      </c>
      <c r="B48" s="151"/>
      <c r="C48" s="151"/>
      <c r="D48" s="151"/>
      <c r="E48" s="151"/>
      <c r="F48" s="151"/>
      <c r="G48" s="151"/>
      <c r="H48" s="151"/>
      <c r="I48" s="151"/>
      <c r="J48" s="151"/>
      <c r="K48" s="151"/>
      <c r="L48" s="151"/>
      <c r="M48" s="151"/>
      <c r="N48" s="151"/>
      <c r="O48" s="107">
        <f>O46+O47</f>
        <v>0</v>
      </c>
    </row>
    <row r="49" spans="1:15" ht="99.75" customHeight="1" x14ac:dyDescent="0.2">
      <c r="A49" s="143" t="s">
        <v>39</v>
      </c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</row>
  </sheetData>
  <mergeCells count="11">
    <mergeCell ref="M1:O1"/>
    <mergeCell ref="A29:A30"/>
    <mergeCell ref="A16:A28"/>
    <mergeCell ref="A3:A15"/>
    <mergeCell ref="C1:L1"/>
    <mergeCell ref="A31:A43"/>
    <mergeCell ref="A44:A45"/>
    <mergeCell ref="A49:O49"/>
    <mergeCell ref="A46:N46"/>
    <mergeCell ref="A47:N47"/>
    <mergeCell ref="A48:N48"/>
  </mergeCells>
  <pageMargins left="0.25" right="0.25" top="0.75" bottom="0.75" header="0.3" footer="0.3"/>
  <pageSetup paperSize="9" scale="85" fitToHeight="0" orientation="landscape" horizontalDpi="4294967294" r:id="rId1"/>
  <headerFooter>
    <oddHeader>&amp;RPříloha č. 2 ZD - Položkový rozpočet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ZIzOPsw/Sffz5eUv78LkfWeGzVQ=</DigestValue>
    </Reference>
    <Reference URI="#idOfficeObject" Type="http://www.w3.org/2000/09/xmldsig#Object">
      <DigestMethod Algorithm="http://www.w3.org/2000/09/xmldsig#sha1"/>
      <DigestValue>XKtrG7aYIiHLt5RlGJdFUvie/v4=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DHYoHJeuA8SZWQZejoJcDzpCihU=</DigestValue>
    </Reference>
  </SignedInfo>
  <SignatureValue>oD0MbVjZoS9w0mOMWnmM4k0U7HUV6B/EDoVtaBMVKs7uynmvUgY39Ct2b+jIAotNUhPHOUU/Shrf
95z3RVPh+46sQn3aZr4clrtSbzh6fry3tbbq5ErGHPqmS5rlw+pA+vv5ofOTZhlUJyqH1ketCI04
QqzxRXm7+jOXnr3bQYBh9aIFRfk31e1DOew8Synz/2px3c3MRieFo8QvY5wOq3rbdDfMJGAZfRkT
RXIOgbjslMGgYP5Y4CsvnxMIvPGvRI78mMP+4wCHGOnbpOhvffBzd9ON2ycrKH5mM3fYgmSdvadv
oon2B1uREVsHZpGwpLNlLDeA69WWT6im0hJJ6w==</SignatureValue>
  <KeyInfo>
    <X509Data>
      <X509Certificate>MIIF7jCCBNagAwIBAgIEAKbp2jANBgkqhkiG9w0BAQsFADCBtzELMAkGA1UEBhMCQ1oxOjA4BgNV
BAMMMUkuQ0EgLSBRdWFsaWZpZWQgQ2VydGlmaWNhdGlvbiBBdXRob3JpdHksIDA5LzIwMDkxLTAr
BgNVBAoMJFBydm7DrSBjZXJ0aWZpa2HEjW7DrSBhdXRvcml0YSwgYS5zLjE9MDsGA1UECww0SS5D
QSAtIEFjY3JlZGl0ZWQgUHJvdmlkZXIgb2YgQ2VydGlmaWNhdGlvbiBTZXJ2aWNlczAeFw0xNDA2
MjQxMjQwNDJaFw0xNTA2MjQxMjQwNDJaMIGGMQswCQYDVQQGEwJDWjEbMBkGA1UEAwwSVmVuZHVs
YSBHZXJnZWxvdsOhMQ0wCwYDVQQKDARNUFNWMTIwMAYDVQQLDClNaW5pc3RlcnN0dm8gcHLDoWNl
IGEgc29jacOhbG7DrWNoIHbEm2PDrTEXMBUGA1UEBRMOSUNBIC0gMTAyODg5MzEwggEiMA0GCSqG
SIb3DQEBAQUAA4IBDwAwggEKAoIBAQCzFE5TvlKtRbLSPJPFRtaFPm0ojQ7ei72DuDh78LKq6+Sn
OwDaE5OKqIEvx0LrrINxc/bTthL1VeK25mq01C8oxxy1Dab8wOiWX70velLFFey34PoJ7x9gQCRv
9o+8gXFa8mTdT/n0Ssdw1WR5hvd7iR/pC2mjfSh4q/3s47z3h3KpLdFam6q2XnbQxalbf4ZgUL2p
5sTITq/td8cnzAshUserZ3DP6C3q6Ffq7legbtpBnOs6e2fnJnugFkNiXwBLoUlv8YVIOt7BXCwt
TLIGGTxF74jcMNSVUG81XUbdwrXbumlsTBUlURhFr6EdTmVOjTR9eHMY+hUNT7+GENEbAgMBAAGj
ggIvMIICKzBZBgNVHREEUjBQgRl2ZW5kdWxhLmdlcmdlbG92YUBtcHN2LmN6oBkGCSsGAQQB3BkC
AaAMDAoxNjE2NDQ4ODkwoBgGCSsGAQQB3BkCA6ALDAkxNjQ2MDAxMjgwDgYDVR0PAQH/BAQDAgbA
MB8GA1UdIwQYMBaAFHnL0CPpOmdwkXRP01Hi4CD94Sj7MB0GA1UdDgQWBBSlWLxZs4gEwqS1Nbfk
Cp9xMb/5LTCB3wYDVR0gBIHXMIHUMIHRBg0rBgEEAYG4SAEBHgMBMIG/MIG8BggrBgEFBQcCAjCB
rxqBrFRlbnRvIGt2YWxpZmlrb3ZhbnkgY2VydGlmaWthdCBqZSB2eWRhbiBwb2RsZSB6YWtvbmEg
Q2Vza2UgcmVwdWJsaWt5IGMuIDIyNy8yMDAwIFNiLiB2IHBsYXRuZW0gem5lbmkvVGhpcyBpcyBx
dWFsaWZpZWQgY2VydGlmaWNhdGUgYWNjb3JkaW5nIHRvIEN6ZWNoIEFjdCBOby4gMjI3LzIwMDAg
Q29sbC4wGAYIKwYBBQUHAQMEDDAKMAgGBgQAjkYBATCBgQYDVR0fBHoweDAmoCSgIoYgaHR0cDov
L3FjcmxkcDEuaWNhLmN6L3FpY2EwOS5jcmwwJqAkoCKGIGh0dHA6Ly9xY3JsZHAyLmljYS5jei9x
aWNhMDkuY3JsMCagJKAihiBodHRwOi8vcWNybGRwMy5pY2EuY3ovcWljYTA5LmNybDANBgkqhkiG
9w0BAQsFAAOCAQEARZzXz7j2QxF9Oorq2qzkteiOli0fzWp84SKCU4c6Jx/gVHpgydxfQQVtVPgI
pk3XYcULeOhAEr7C/GIqdEOknCrfmU1EwvoPvuhL4NljP8dmnXOJ5OesGENIFHWDPEOy+ZU0cNfG
vJnPBkY+Zvhzug4biFBkU0CpYN+WY656Csg/6iJ0fXsgbHiF0iy4G2HoAX5iXsO8JGRLDinGI3Dh
w/YpYql45WT7KSyrhUZSPl4IzbH4Z0IAWCZleer7fFybxvmlNZCZCFrXBSdZfE6irKCSwrMMq03p
oFZYZYi6UvhlpSdQhy538jGWCwCUI9rWt/U535HNri7K2HJOn8/hBg==</X509Certificate>
    </X509Data>
  </KeyInfo>
  <Object xmlns:mdssi="http://schemas.openxmlformats.org/package/2006/digital-signature" Id="idPackageObject">
    <Manifest>
      <Reference URI="/xl/calcChain.xml?ContentType=application/vnd.openxmlformats-officedocument.spreadsheetml.calcChain+xml">
        <DigestMethod Algorithm="http://www.w3.org/2000/09/xmldsig#sha1"/>
        <DigestValue>fGM2l3XNbjkzwn2HGQ9JvOElwag=</DigestValue>
      </Reference>
      <Reference URI="/xl/worksheets/sheet1.xml?ContentType=application/vnd.openxmlformats-officedocument.spreadsheetml.worksheet+xml">
        <DigestMethod Algorithm="http://www.w3.org/2000/09/xmldsig#sha1"/>
        <DigestValue>xBJCTsoZXYRmfakDeTii16r9PCU=</DigestValue>
      </Reference>
      <Reference URI="/xl/styles.xml?ContentType=application/vnd.openxmlformats-officedocument.spreadsheetml.styles+xml">
        <DigestMethod Algorithm="http://www.w3.org/2000/09/xmldsig#sha1"/>
        <DigestValue>UkmtjW5nUzGCJlYcG6+P1MsD55k=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2cM+ZTBfiwZzPoa15rMKl0CgVJo=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xY+slCS0DgWTMk6qyY2vWza4To8=</DigestValue>
      </Reference>
      <Reference URI="/xl/sharedStrings.xml?ContentType=application/vnd.openxmlformats-officedocument.spreadsheetml.sharedStrings+xml">
        <DigestMethod Algorithm="http://www.w3.org/2000/09/xmldsig#sha1"/>
        <DigestValue>SrGFpuE/gUfhRZB/jI7FIc0ZmJw=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2014-07-15T14:56:57Z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>potvrzení správnosti a úplnosti dokumentu</SignatureComments>
          <WindowsVersion>6.1</WindowsVersion>
          <OfficeVersion>14.0</OfficeVersion>
          <ApplicationVersion>14.0</ApplicationVersion>
          <Monitors>1</Monitors>
          <HorizontalResolution>1280</HorizontalResolution>
          <VerticalResolution>1024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2014-07-15T14:56:57Z</xd:SigningTime>
          <xd:SigningCertificate>
            <xd:Cert>
              <xd:CertDigest>
                <DigestMethod Algorithm="http://www.w3.org/2000/09/xmldsig#sha1"/>
                <DigestValue>ByygcedaHTkG3PvnLaHYlFxF8KU=</DigestValue>
              </xd:CertDigest>
              <xd:IssuerSerial>
                <X509IssuerName>OU=I.CA - Accredited Provider of Certification Services, O="První certifikační autorita, a.s.", CN="I.CA - Qualified Certification Authority, 09/2009", C=CZ</X509IssuerName>
                <X509SerialNumber>10938842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Harmonogram+počty školení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Böhmová Petra Bc. (MPSV)</dc:creator>
  <cp:lastModifiedBy>Böhmová Petra Bc. (MPSV)</cp:lastModifiedBy>
  <cp:lastPrinted>2014-07-15T13:36:40Z</cp:lastPrinted>
  <dcterms:created xsi:type="dcterms:W3CDTF">2013-11-14T13:49:11Z</dcterms:created>
  <dcterms:modified xsi:type="dcterms:W3CDTF">2014-07-15T13:41:57Z</dcterms:modified>
</cp:coreProperties>
</file>