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C7AC" lockStructure="1" lockWindows="1"/>
  <bookViews>
    <workbookView xWindow="-75" yWindow="-75" windowWidth="28950" windowHeight="12855"/>
  </bookViews>
  <sheets>
    <sheet name="Příloha č.6" sheetId="1" r:id="rId1"/>
  </sheets>
  <calcPr calcId="152511"/>
</workbook>
</file>

<file path=xl/calcChain.xml><?xml version="1.0" encoding="utf-8"?>
<calcChain xmlns="http://schemas.openxmlformats.org/spreadsheetml/2006/main">
  <c r="D18" i="1" l="1"/>
  <c r="D9" i="1"/>
  <c r="B36" i="1" s="1"/>
  <c r="D36" i="1" s="1"/>
  <c r="E36" i="1" s="1"/>
  <c r="D4" i="1" l="1"/>
  <c r="B35" i="1" s="1"/>
  <c r="D35" i="1" l="1"/>
  <c r="D39" i="1" s="1"/>
  <c r="D31" i="1"/>
  <c r="E31" i="1" s="1"/>
  <c r="E35" i="1"/>
  <c r="E39" i="1" s="1"/>
  <c r="D21" i="1"/>
  <c r="D20" i="1"/>
  <c r="D22" i="1"/>
  <c r="E21" i="1" l="1"/>
  <c r="B38" i="1"/>
  <c r="E22" i="1"/>
  <c r="E20" i="1"/>
  <c r="E18" i="1"/>
  <c r="D19" i="1"/>
  <c r="D23" i="1"/>
  <c r="D38" i="1" l="1"/>
  <c r="E38" i="1" s="1"/>
  <c r="E23" i="1"/>
  <c r="E19" i="1"/>
  <c r="D17" i="1"/>
  <c r="D16" i="1"/>
  <c r="D15" i="1"/>
  <c r="D14" i="1"/>
  <c r="D29" i="1"/>
  <c r="B37" i="1" s="1"/>
  <c r="D37" i="1" l="1"/>
  <c r="E37" i="1" s="1"/>
  <c r="E17" i="1"/>
  <c r="E14" i="1"/>
  <c r="E15" i="1"/>
  <c r="E16" i="1"/>
  <c r="E29" i="1"/>
  <c r="D12" i="1"/>
  <c r="E12" i="1" l="1"/>
  <c r="D13" i="1"/>
  <c r="E13" i="1" l="1"/>
  <c r="D11" i="1"/>
  <c r="D10" i="1"/>
  <c r="E10" i="1" l="1"/>
  <c r="E11" i="1"/>
  <c r="E9" i="1"/>
  <c r="E4" i="1"/>
</calcChain>
</file>

<file path=xl/sharedStrings.xml><?xml version="1.0" encoding="utf-8"?>
<sst xmlns="http://schemas.openxmlformats.org/spreadsheetml/2006/main" count="68" uniqueCount="40">
  <si>
    <t>Celková cena v Kč bez DPH</t>
  </si>
  <si>
    <t>Celková cena v Kč s DPH</t>
  </si>
  <si>
    <t>Cena v Kč/ jednotka (jeden měsíc) bez DPH</t>
  </si>
  <si>
    <t>Cena v Kč/ jednotka (jeden člověkoden) bez DPH</t>
  </si>
  <si>
    <t>Tabulka – stanovení celkové nabídkové ceny</t>
  </si>
  <si>
    <t>[DOPLNÍ UCHAZEČ]</t>
  </si>
  <si>
    <t>Maximální počet jednotekza jeden měsíc</t>
  </si>
  <si>
    <t>Služba maintenance podle tabulky "Seznam zařízení pro maintenance podle současné smlouvy na maintenance" instalované HW báze za jeden měsíc (podle bodu 4.1.5 Technické specifikace - Příloha č. 1 Smlouvy)</t>
  </si>
  <si>
    <t>Předmět plnění - Cena za Služby maintenance podle tabulky "Seznam zařízení pro maintenance podle současné smlouvy na maintenance" instalované HW báze za jeden měsíc</t>
  </si>
  <si>
    <t>Služba maintenance podle tabulky "Seznam zařízení pro maintenance podle dodací smlouvy na zařízení" instalované HW báze za jeden měsíc (podle bodu 4.1.5 Technické specifikace - Příloha č. 1 Smlouvy)</t>
  </si>
  <si>
    <t>Předmět plnění - Cena za Služby maintenance podle tabulky "Seznam zařízení pro maintenance podle dodací smlouvy na zařízení" instalované HW báze za jeden měsíc</t>
  </si>
  <si>
    <t>Služba Administrace a podpory provozu včetne podpory druhé úrovně expertní podpory a spolupráce s třetí úrovní expertní podpory za jeden měsíc (podle bodu 3 Technické specifikace - Příloha č. 1 Smlouvy)</t>
  </si>
  <si>
    <t>Maximální počet jednotek</t>
  </si>
  <si>
    <t>IT architekt (zastřešující celé CDU)</t>
  </si>
  <si>
    <t>Projektový vedoucí</t>
  </si>
  <si>
    <t>Oracle DB Architekt</t>
  </si>
  <si>
    <t>Oracle DB Specialista RAC</t>
  </si>
  <si>
    <t>Oracle DB Specialista Tunning</t>
  </si>
  <si>
    <t>IT Architekt pro serverové technologie</t>
  </si>
  <si>
    <t>Specialista OS AIX</t>
  </si>
  <si>
    <t>IT Architekt pro SAN a storage</t>
  </si>
  <si>
    <t>Specialista pro disková úložiště a jejich virtualizaci</t>
  </si>
  <si>
    <t>IT Specialista pro SAN</t>
  </si>
  <si>
    <t>IT Architekt pro zálohování</t>
  </si>
  <si>
    <t>IT Specialista pro zálohování</t>
  </si>
  <si>
    <t>Vedoucí podpory provozu</t>
  </si>
  <si>
    <t>Administrátor provozu - Oracle</t>
  </si>
  <si>
    <t>Administrátor provozu – OS AIX</t>
  </si>
  <si>
    <t>Souhrnná nabídková cena</t>
  </si>
  <si>
    <t>Výpočet celkové nabídkové ceny pro účely nabídky</t>
  </si>
  <si>
    <t>Cena za poskytování Administrace a podpory provozu včetne podpory druhé úrovně expertní podpory a spolupráce s třetí úrovní expertní podpory</t>
  </si>
  <si>
    <t xml:space="preserve">Cena za Služby maintenance podle tabulky "Seznam zařízení pro maintenance podle současné smlouvy na maintenance" instalované HW báze </t>
  </si>
  <si>
    <t>Cena za Služby maintenance podle tabulky "Seznam zařízení pro maintenance podle dodací smlouvy na zařízení" instalované HW báze</t>
  </si>
  <si>
    <t>Cena za poskytování Administrace a podpory provozu včetne podpory druhé úrovně expertní podpory a spolupráce s třetí úrovní expertní podpory za jeden kalendářní měsíc</t>
  </si>
  <si>
    <t>Cena za služby specialistů</t>
  </si>
  <si>
    <t xml:space="preserve">Počet člověkodní za jeden vzorový projekt pro potřeby cenového modelu
</t>
  </si>
  <si>
    <t>Cena za vzorový projekt služby Konzultací dle čl. 7 Smlouvy</t>
  </si>
  <si>
    <t>poznámka: předpokládá se zahájení podpory "upgrade CDU" od leden 2020</t>
  </si>
  <si>
    <t>Jednotková cena za měsíc nebo za vzorový projekt bez DPH</t>
  </si>
  <si>
    <t>počet měsíců nebo projektů na úrovni vzorového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</si>
</sst>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hidden="1"/>
    </xf>
    <xf numFmtId="0" fontId="7" fillId="3" borderId="0" xfId="0" applyFont="1" applyFill="1" applyProtection="1">
      <protection locked="0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/>
      <protection hidden="1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164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vertical="center" wrapText="1"/>
      <protection hidden="1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 applyProtection="1">
      <alignment horizontal="left" vertical="center" wrapText="1"/>
      <protection hidden="1"/>
    </xf>
    <xf numFmtId="0" fontId="9" fillId="2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164" fontId="6" fillId="0" borderId="15" xfId="0" applyNumberFormat="1" applyFont="1" applyFill="1" applyBorder="1" applyAlignment="1" applyProtection="1">
      <alignment horizontal="center" vertical="center"/>
      <protection hidden="1"/>
    </xf>
    <xf numFmtId="164" fontId="6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left"/>
      <protection hidden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NumberFormat="1" applyFont="1" applyBorder="1" applyProtection="1">
      <protection hidden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164" fontId="4" fillId="2" borderId="15" xfId="0" applyNumberFormat="1" applyFont="1" applyFill="1" applyBorder="1" applyAlignment="1" applyProtection="1">
      <alignment horizontal="center" vertical="center"/>
      <protection hidden="1"/>
    </xf>
    <xf numFmtId="164" fontId="4" fillId="2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left" vertical="center" wrapText="1"/>
      <protection hidden="1"/>
    </xf>
    <xf numFmtId="49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Protection="1"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indowProtection="1" tabSelected="1" topLeftCell="A13" zoomScale="80" zoomScaleNormal="80" workbookViewId="0">
      <selection activeCell="B35" sqref="B35"/>
    </sheetView>
  </sheetViews>
  <sheetFormatPr defaultColWidth="9.140625" defaultRowHeight="15" x14ac:dyDescent="0.25"/>
  <cols>
    <col min="1" max="1" width="73.5703125" style="2" customWidth="1"/>
    <col min="2" max="2" width="20.140625" style="1" customWidth="1"/>
    <col min="3" max="3" width="18.42578125" style="2" customWidth="1"/>
    <col min="4" max="4" width="20.5703125" style="2" customWidth="1"/>
    <col min="5" max="5" width="22.5703125" style="1" customWidth="1"/>
    <col min="6" max="6" width="9.140625" style="1"/>
    <col min="7" max="7" width="39.5703125" style="1" customWidth="1"/>
    <col min="8" max="16384" width="9.140625" style="1"/>
  </cols>
  <sheetData>
    <row r="1" spans="1:8" ht="71.25" customHeight="1" x14ac:dyDescent="0.25">
      <c r="A1" s="75" t="s">
        <v>4</v>
      </c>
      <c r="B1" s="75"/>
      <c r="C1" s="75"/>
      <c r="D1" s="75"/>
      <c r="E1" s="75"/>
    </row>
    <row r="2" spans="1:8" ht="14.25" customHeight="1" thickBot="1" x14ac:dyDescent="0.3">
      <c r="A2" s="76"/>
      <c r="B2" s="77"/>
      <c r="C2" s="77"/>
      <c r="D2" s="77"/>
    </row>
    <row r="3" spans="1:8" s="7" customFormat="1" ht="63" x14ac:dyDescent="0.2">
      <c r="A3" s="59" t="s">
        <v>11</v>
      </c>
      <c r="B3" s="56" t="s">
        <v>2</v>
      </c>
      <c r="C3" s="36" t="s">
        <v>6</v>
      </c>
      <c r="D3" s="36" t="s">
        <v>0</v>
      </c>
      <c r="E3" s="57" t="s">
        <v>1</v>
      </c>
    </row>
    <row r="4" spans="1:8" s="4" customFormat="1" ht="45.75" thickBot="1" x14ac:dyDescent="0.25">
      <c r="A4" s="26" t="s">
        <v>33</v>
      </c>
      <c r="B4" s="27" t="s">
        <v>5</v>
      </c>
      <c r="C4" s="28">
        <v>1</v>
      </c>
      <c r="D4" s="29" t="e">
        <f>B4*C4</f>
        <v>#VALUE!</v>
      </c>
      <c r="E4" s="30" t="e">
        <f>D4*1.21</f>
        <v>#VALUE!</v>
      </c>
    </row>
    <row r="5" spans="1:8" s="4" customFormat="1" ht="15.75" thickBot="1" x14ac:dyDescent="0.25">
      <c r="A5" s="14"/>
      <c r="B5" s="35"/>
      <c r="C5" s="15"/>
      <c r="D5" s="16"/>
      <c r="E5" s="17"/>
    </row>
    <row r="6" spans="1:8" s="7" customFormat="1" ht="36.75" customHeight="1" x14ac:dyDescent="0.2">
      <c r="A6" s="52" t="s">
        <v>36</v>
      </c>
      <c r="B6" s="69" t="s">
        <v>3</v>
      </c>
      <c r="C6" s="71" t="s">
        <v>35</v>
      </c>
      <c r="D6" s="71" t="s">
        <v>0</v>
      </c>
      <c r="E6" s="73" t="s">
        <v>1</v>
      </c>
    </row>
    <row r="7" spans="1:8" s="7" customFormat="1" x14ac:dyDescent="0.25">
      <c r="A7" s="32"/>
      <c r="B7" s="70"/>
      <c r="C7" s="72"/>
      <c r="D7" s="72"/>
      <c r="E7" s="74"/>
    </row>
    <row r="8" spans="1:8" s="7" customFormat="1" ht="15.75" thickBot="1" x14ac:dyDescent="0.3">
      <c r="A8" s="32"/>
      <c r="B8" s="70"/>
      <c r="C8" s="72"/>
      <c r="D8" s="72"/>
      <c r="E8" s="74"/>
    </row>
    <row r="9" spans="1:8" s="4" customFormat="1" thickBot="1" x14ac:dyDescent="0.25">
      <c r="A9" s="33" t="s">
        <v>13</v>
      </c>
      <c r="B9" s="25" t="s">
        <v>5</v>
      </c>
      <c r="C9" s="51">
        <v>10</v>
      </c>
      <c r="D9" s="11" t="e">
        <f>B9*C9</f>
        <v>#VALUE!</v>
      </c>
      <c r="E9" s="12" t="e">
        <f t="shared" ref="E9:E17" si="0">D9*1.21</f>
        <v>#VALUE!</v>
      </c>
      <c r="G9" s="18"/>
      <c r="H9" s="19"/>
    </row>
    <row r="10" spans="1:8" s="4" customFormat="1" thickBot="1" x14ac:dyDescent="0.25">
      <c r="A10" s="34" t="s">
        <v>14</v>
      </c>
      <c r="B10" s="25" t="s">
        <v>5</v>
      </c>
      <c r="C10" s="31">
        <v>6</v>
      </c>
      <c r="D10" s="11" t="e">
        <f t="shared" ref="D10:D17" si="1">B10*C10</f>
        <v>#VALUE!</v>
      </c>
      <c r="E10" s="12" t="e">
        <f t="shared" si="0"/>
        <v>#VALUE!</v>
      </c>
      <c r="G10" s="18"/>
      <c r="H10" s="19"/>
    </row>
    <row r="11" spans="1:8" s="4" customFormat="1" thickBot="1" x14ac:dyDescent="0.25">
      <c r="A11" s="34" t="s">
        <v>15</v>
      </c>
      <c r="B11" s="25" t="s">
        <v>5</v>
      </c>
      <c r="C11" s="31">
        <v>18</v>
      </c>
      <c r="D11" s="11" t="e">
        <f t="shared" si="1"/>
        <v>#VALUE!</v>
      </c>
      <c r="E11" s="12" t="e">
        <f t="shared" si="0"/>
        <v>#VALUE!</v>
      </c>
      <c r="G11" s="18"/>
      <c r="H11" s="19"/>
    </row>
    <row r="12" spans="1:8" s="4" customFormat="1" thickBot="1" x14ac:dyDescent="0.25">
      <c r="A12" s="34" t="s">
        <v>16</v>
      </c>
      <c r="B12" s="25" t="s">
        <v>5</v>
      </c>
      <c r="C12" s="31">
        <v>4</v>
      </c>
      <c r="D12" s="11" t="e">
        <f t="shared" si="1"/>
        <v>#VALUE!</v>
      </c>
      <c r="E12" s="12" t="e">
        <f t="shared" si="0"/>
        <v>#VALUE!</v>
      </c>
      <c r="G12" s="18"/>
      <c r="H12" s="19"/>
    </row>
    <row r="13" spans="1:8" s="4" customFormat="1" thickBot="1" x14ac:dyDescent="0.25">
      <c r="A13" s="34" t="s">
        <v>17</v>
      </c>
      <c r="B13" s="25" t="s">
        <v>5</v>
      </c>
      <c r="C13" s="31">
        <v>10</v>
      </c>
      <c r="D13" s="11" t="e">
        <f t="shared" si="1"/>
        <v>#VALUE!</v>
      </c>
      <c r="E13" s="12" t="e">
        <f t="shared" si="0"/>
        <v>#VALUE!</v>
      </c>
      <c r="G13" s="18"/>
      <c r="H13" s="19"/>
    </row>
    <row r="14" spans="1:8" s="4" customFormat="1" thickBot="1" x14ac:dyDescent="0.25">
      <c r="A14" s="34" t="s">
        <v>18</v>
      </c>
      <c r="B14" s="25" t="s">
        <v>5</v>
      </c>
      <c r="C14" s="31">
        <v>4</v>
      </c>
      <c r="D14" s="11" t="e">
        <f t="shared" si="1"/>
        <v>#VALUE!</v>
      </c>
      <c r="E14" s="12" t="e">
        <f t="shared" si="0"/>
        <v>#VALUE!</v>
      </c>
      <c r="G14" s="18"/>
      <c r="H14" s="19"/>
    </row>
    <row r="15" spans="1:8" s="4" customFormat="1" thickBot="1" x14ac:dyDescent="0.25">
      <c r="A15" s="34" t="s">
        <v>19</v>
      </c>
      <c r="B15" s="25" t="s">
        <v>5</v>
      </c>
      <c r="C15" s="31">
        <v>4</v>
      </c>
      <c r="D15" s="11" t="e">
        <f t="shared" si="1"/>
        <v>#VALUE!</v>
      </c>
      <c r="E15" s="12" t="e">
        <f t="shared" si="0"/>
        <v>#VALUE!</v>
      </c>
      <c r="G15" s="18"/>
      <c r="H15" s="19"/>
    </row>
    <row r="16" spans="1:8" s="4" customFormat="1" thickBot="1" x14ac:dyDescent="0.25">
      <c r="A16" s="34" t="s">
        <v>20</v>
      </c>
      <c r="B16" s="25" t="s">
        <v>5</v>
      </c>
      <c r="C16" s="31">
        <v>2</v>
      </c>
      <c r="D16" s="11" t="e">
        <f t="shared" si="1"/>
        <v>#VALUE!</v>
      </c>
      <c r="E16" s="12" t="e">
        <f t="shared" si="0"/>
        <v>#VALUE!</v>
      </c>
      <c r="G16" s="18"/>
      <c r="H16" s="19"/>
    </row>
    <row r="17" spans="1:8" s="4" customFormat="1" thickBot="1" x14ac:dyDescent="0.25">
      <c r="A17" s="34" t="s">
        <v>21</v>
      </c>
      <c r="B17" s="25" t="s">
        <v>5</v>
      </c>
      <c r="C17" s="31">
        <v>6</v>
      </c>
      <c r="D17" s="11" t="e">
        <f t="shared" si="1"/>
        <v>#VALUE!</v>
      </c>
      <c r="E17" s="12" t="e">
        <f t="shared" si="0"/>
        <v>#VALUE!</v>
      </c>
      <c r="G17" s="18"/>
      <c r="H17" s="19"/>
    </row>
    <row r="18" spans="1:8" s="4" customFormat="1" thickBot="1" x14ac:dyDescent="0.25">
      <c r="A18" s="34" t="s">
        <v>22</v>
      </c>
      <c r="B18" s="25" t="s">
        <v>5</v>
      </c>
      <c r="C18" s="31">
        <v>1</v>
      </c>
      <c r="D18" s="11" t="e">
        <f>B18*C18</f>
        <v>#VALUE!</v>
      </c>
      <c r="E18" s="12" t="e">
        <f t="shared" ref="E18:E23" si="2">D18*1.21</f>
        <v>#VALUE!</v>
      </c>
      <c r="G18" s="18"/>
      <c r="H18" s="19"/>
    </row>
    <row r="19" spans="1:8" s="4" customFormat="1" thickBot="1" x14ac:dyDescent="0.25">
      <c r="A19" s="34" t="s">
        <v>23</v>
      </c>
      <c r="B19" s="25" t="s">
        <v>5</v>
      </c>
      <c r="C19" s="31">
        <v>2</v>
      </c>
      <c r="D19" s="11" t="e">
        <f t="shared" ref="D19:D23" si="3">B19*C19</f>
        <v>#VALUE!</v>
      </c>
      <c r="E19" s="12" t="e">
        <f t="shared" si="2"/>
        <v>#VALUE!</v>
      </c>
      <c r="G19" s="18"/>
      <c r="H19" s="19"/>
    </row>
    <row r="20" spans="1:8" s="4" customFormat="1" thickBot="1" x14ac:dyDescent="0.25">
      <c r="A20" s="33" t="s">
        <v>25</v>
      </c>
      <c r="B20" s="25" t="s">
        <v>5</v>
      </c>
      <c r="C20" s="31">
        <v>2</v>
      </c>
      <c r="D20" s="11" t="e">
        <f t="shared" si="3"/>
        <v>#VALUE!</v>
      </c>
      <c r="E20" s="12" t="e">
        <f t="shared" si="2"/>
        <v>#VALUE!</v>
      </c>
      <c r="G20" s="18"/>
      <c r="H20" s="19"/>
    </row>
    <row r="21" spans="1:8" s="4" customFormat="1" thickBot="1" x14ac:dyDescent="0.25">
      <c r="A21" s="34" t="s">
        <v>26</v>
      </c>
      <c r="B21" s="25" t="s">
        <v>5</v>
      </c>
      <c r="C21" s="31">
        <v>6</v>
      </c>
      <c r="D21" s="11" t="e">
        <f>B21*C21</f>
        <v>#VALUE!</v>
      </c>
      <c r="E21" s="12" t="e">
        <f>D21*1.21</f>
        <v>#VALUE!</v>
      </c>
      <c r="G21" s="18"/>
      <c r="H21" s="19"/>
    </row>
    <row r="22" spans="1:8" s="4" customFormat="1" thickBot="1" x14ac:dyDescent="0.25">
      <c r="A22" s="34" t="s">
        <v>27</v>
      </c>
      <c r="B22" s="25" t="s">
        <v>5</v>
      </c>
      <c r="C22" s="31">
        <v>2</v>
      </c>
      <c r="D22" s="11" t="e">
        <f t="shared" si="3"/>
        <v>#VALUE!</v>
      </c>
      <c r="E22" s="12" t="e">
        <f t="shared" si="2"/>
        <v>#VALUE!</v>
      </c>
      <c r="G22" s="18"/>
      <c r="H22" s="19"/>
    </row>
    <row r="23" spans="1:8" s="4" customFormat="1" thickBot="1" x14ac:dyDescent="0.25">
      <c r="A23" s="34" t="s">
        <v>24</v>
      </c>
      <c r="B23" s="25" t="s">
        <v>5</v>
      </c>
      <c r="C23" s="31">
        <v>4</v>
      </c>
      <c r="D23" s="11" t="e">
        <f t="shared" si="3"/>
        <v>#VALUE!</v>
      </c>
      <c r="E23" s="12" t="e">
        <f t="shared" si="2"/>
        <v>#VALUE!</v>
      </c>
      <c r="G23" s="18"/>
      <c r="H23" s="19"/>
    </row>
    <row r="24" spans="1:8" s="5" customFormat="1" ht="24.75" customHeight="1" x14ac:dyDescent="0.25">
      <c r="A24" s="8"/>
      <c r="B24" s="10"/>
      <c r="C24" s="9"/>
      <c r="D24" s="13"/>
      <c r="E24" s="13"/>
      <c r="G24" s="18"/>
      <c r="H24" s="19"/>
    </row>
    <row r="25" spans="1:8" s="23" customFormat="1" ht="27" customHeight="1" thickBot="1" x14ac:dyDescent="0.3">
      <c r="A25" s="20"/>
      <c r="B25" s="21"/>
      <c r="C25" s="22"/>
      <c r="D25" s="24"/>
      <c r="E25" s="24"/>
    </row>
    <row r="26" spans="1:8" s="5" customFormat="1" ht="28.5" customHeight="1" x14ac:dyDescent="0.25">
      <c r="A26" s="66" t="s">
        <v>7</v>
      </c>
      <c r="B26" s="69" t="s">
        <v>2</v>
      </c>
      <c r="C26" s="63" t="s">
        <v>12</v>
      </c>
      <c r="D26" s="71" t="s">
        <v>0</v>
      </c>
      <c r="E26" s="73" t="s">
        <v>1</v>
      </c>
    </row>
    <row r="27" spans="1:8" s="5" customFormat="1" ht="28.5" customHeight="1" x14ac:dyDescent="0.25">
      <c r="A27" s="67"/>
      <c r="B27" s="70"/>
      <c r="C27" s="64"/>
      <c r="D27" s="72"/>
      <c r="E27" s="74"/>
    </row>
    <row r="28" spans="1:8" s="5" customFormat="1" ht="28.5" customHeight="1" x14ac:dyDescent="0.25">
      <c r="A28" s="68"/>
      <c r="B28" s="70"/>
      <c r="C28" s="65"/>
      <c r="D28" s="72"/>
      <c r="E28" s="74"/>
    </row>
    <row r="29" spans="1:8" s="5" customFormat="1" ht="45.75" thickBot="1" x14ac:dyDescent="0.3">
      <c r="A29" s="26" t="s">
        <v>8</v>
      </c>
      <c r="B29" s="27" t="s">
        <v>5</v>
      </c>
      <c r="C29" s="28">
        <v>1</v>
      </c>
      <c r="D29" s="29" t="e">
        <f>B29*C29</f>
        <v>#VALUE!</v>
      </c>
      <c r="E29" s="30" t="e">
        <f>D29*1.21</f>
        <v>#VALUE!</v>
      </c>
    </row>
    <row r="30" spans="1:8" s="5" customFormat="1" ht="63" x14ac:dyDescent="0.25">
      <c r="A30" s="60" t="s">
        <v>9</v>
      </c>
      <c r="B30" s="53" t="s">
        <v>2</v>
      </c>
      <c r="C30" s="37" t="s">
        <v>12</v>
      </c>
      <c r="D30" s="54" t="s">
        <v>0</v>
      </c>
      <c r="E30" s="55" t="s">
        <v>1</v>
      </c>
    </row>
    <row r="31" spans="1:8" s="4" customFormat="1" ht="45.75" thickBot="1" x14ac:dyDescent="0.25">
      <c r="A31" s="26" t="s">
        <v>10</v>
      </c>
      <c r="B31" s="27" t="s">
        <v>5</v>
      </c>
      <c r="C31" s="28">
        <v>1</v>
      </c>
      <c r="D31" s="29" t="e">
        <f>D35 * C35</f>
        <v>#VALUE!</v>
      </c>
      <c r="E31" s="30" t="e">
        <f>D31*1.21</f>
        <v>#VALUE!</v>
      </c>
    </row>
    <row r="32" spans="1:8" s="4" customFormat="1" ht="14.25" x14ac:dyDescent="0.2">
      <c r="A32" s="6"/>
      <c r="C32" s="6"/>
      <c r="D32" s="6"/>
    </row>
    <row r="33" spans="1:7" s="4" customFormat="1" thickBot="1" x14ac:dyDescent="0.25">
      <c r="A33" s="3"/>
      <c r="C33" s="6"/>
      <c r="D33" s="6"/>
    </row>
    <row r="34" spans="1:7" s="4" customFormat="1" ht="75" x14ac:dyDescent="0.2">
      <c r="A34" s="61" t="s">
        <v>29</v>
      </c>
      <c r="B34" s="41" t="s">
        <v>38</v>
      </c>
      <c r="C34" s="42" t="s">
        <v>39</v>
      </c>
      <c r="D34" s="42" t="s">
        <v>0</v>
      </c>
      <c r="E34" s="43" t="s">
        <v>1</v>
      </c>
    </row>
    <row r="35" spans="1:7" s="4" customFormat="1" ht="42.6" customHeight="1" x14ac:dyDescent="0.2">
      <c r="A35" s="50" t="s">
        <v>30</v>
      </c>
      <c r="B35" s="38" t="e">
        <f xml:space="preserve"> D4</f>
        <v>#VALUE!</v>
      </c>
      <c r="C35" s="39">
        <v>48</v>
      </c>
      <c r="D35" s="62" t="e">
        <f xml:space="preserve"> B35 * C35</f>
        <v>#VALUE!</v>
      </c>
      <c r="E35" s="44" t="e">
        <f>D35*1.21</f>
        <v>#VALUE!</v>
      </c>
    </row>
    <row r="36" spans="1:7" s="4" customFormat="1" ht="42.6" customHeight="1" x14ac:dyDescent="0.2">
      <c r="A36" s="50" t="s">
        <v>34</v>
      </c>
      <c r="B36" s="38" t="e">
        <f>SUM(D9:D23)</f>
        <v>#VALUE!</v>
      </c>
      <c r="C36" s="39">
        <v>4</v>
      </c>
      <c r="D36" s="40" t="e">
        <f>C36*B36</f>
        <v>#VALUE!</v>
      </c>
      <c r="E36" s="44" t="e">
        <f>D36*1.21</f>
        <v>#VALUE!</v>
      </c>
    </row>
    <row r="37" spans="1:7" s="4" customFormat="1" ht="45" x14ac:dyDescent="0.2">
      <c r="A37" s="50" t="s">
        <v>31</v>
      </c>
      <c r="B37" s="38" t="e">
        <f xml:space="preserve"> D29</f>
        <v>#VALUE!</v>
      </c>
      <c r="C37" s="39">
        <v>48</v>
      </c>
      <c r="D37" s="62" t="e">
        <f xml:space="preserve"> B37 * C37</f>
        <v>#VALUE!</v>
      </c>
      <c r="E37" s="44" t="e">
        <f t="shared" ref="E37:E38" si="4">D37*1.21</f>
        <v>#VALUE!</v>
      </c>
    </row>
    <row r="38" spans="1:7" s="4" customFormat="1" ht="30" x14ac:dyDescent="0.25">
      <c r="A38" s="50" t="s">
        <v>32</v>
      </c>
      <c r="B38" s="38" t="e">
        <f xml:space="preserve"> D31</f>
        <v>#VALUE!</v>
      </c>
      <c r="C38" s="39">
        <v>22</v>
      </c>
      <c r="D38" s="62" t="e">
        <f xml:space="preserve"> B38 * C38</f>
        <v>#VALUE!</v>
      </c>
      <c r="E38" s="44" t="e">
        <f t="shared" si="4"/>
        <v>#VALUE!</v>
      </c>
      <c r="G38" s="58" t="s">
        <v>37</v>
      </c>
    </row>
    <row r="39" spans="1:7" s="5" customFormat="1" ht="27" customHeight="1" thickBot="1" x14ac:dyDescent="0.3">
      <c r="A39" s="45" t="s">
        <v>28</v>
      </c>
      <c r="B39" s="46"/>
      <c r="C39" s="47"/>
      <c r="D39" s="48" t="e">
        <f>SUM(D35:D38)</f>
        <v>#VALUE!</v>
      </c>
      <c r="E39" s="49" t="e">
        <f>SUM(E35:E38)</f>
        <v>#VALUE!</v>
      </c>
    </row>
  </sheetData>
  <mergeCells count="11">
    <mergeCell ref="A1:E1"/>
    <mergeCell ref="A2:D2"/>
    <mergeCell ref="E6:E8"/>
    <mergeCell ref="C6:C8"/>
    <mergeCell ref="B6:B8"/>
    <mergeCell ref="D6:D8"/>
    <mergeCell ref="C26:C28"/>
    <mergeCell ref="A26:A28"/>
    <mergeCell ref="B26:B28"/>
    <mergeCell ref="D26:D28"/>
    <mergeCell ref="E26:E28"/>
  </mergeCells>
  <phoneticPr fontId="3" type="noConversion"/>
  <pageMargins left="0.43307086614173229" right="0.19685039370078741" top="1.1811023622047245" bottom="0.78740157480314965" header="0.51181102362204722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ADCE863E2541CA4D80ED90B5BE235456" ma:contentTypeVersion="" ma:contentTypeDescription="" ma:contentTypeScope="" ma:versionID="70ae22fd1e3bcc64d892d552d7592b23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latedDocuments xmlns="a9359a40-f311-4999-9c73-bd7ebaba2dd8" xsi:nil="true"/>
    <TM_Documents_Category xmlns="a9359a40-f311-4999-9c73-bd7ebaba2dd8" xsi:nil="true"/>
    <TM_Documents_InFactCreatedOn xmlns="a9359a40-f311-4999-9c73-bd7ebaba2dd8" xsi:nil="true"/>
    <TM_Documents_DocumentState xmlns="a9359a40-f311-4999-9c73-bd7ebaba2dd8" xsi:nil="true"/>
    <TM_Documents_AcquiredOn xmlns="a9359a40-f311-4999-9c73-bd7ebaba2dd8" xsi:nil="true"/>
    <TM_Documents_EnglishTitle xmlns="a9359a40-f311-4999-9c73-bd7ebaba2dd8" xsi:nil="true"/>
    <TM_Documents_ProceduralState xmlns="a9359a40-f311-4999-9c73-bd7ebaba2dd8" xsi:nil="true"/>
    <TM_Documents_Notes xmlns="a9359a40-f311-4999-9c73-bd7ebaba2dd8" xsi:nil="true"/>
    <TM_Documents_RealAuthor xmlns="a9359a40-f311-4999-9c73-bd7ebaba2dd8" xsi:nil="true"/>
    <TM_Documents_Source xmlns="a9359a40-f311-4999-9c73-bd7ebaba2dd8" xsi:nil="true"/>
    <TM_Documents_DateOfDelivery xmlns="a9359a40-f311-4999-9c73-bd7ebaba2dd8" xsi:nil="true"/>
  </documentManagement>
</p:properties>
</file>

<file path=customXml/itemProps1.xml><?xml version="1.0" encoding="utf-8"?>
<ds:datastoreItem xmlns:ds="http://schemas.openxmlformats.org/officeDocument/2006/customXml" ds:itemID="{0144656E-19D6-4CD5-B7C9-A0F1D22FFE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4EE59-1577-4AC1-8570-FABF070EE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58AD2A-BEA4-4E9E-BA4A-CD831FA23EBC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9359a40-f311-4999-9c73-bd7ebaba2dd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2016-06-07T08:43:46Z</dcterms:created>
  <dcterms:modified xsi:type="dcterms:W3CDTF">2017-09-08T10:23:46Z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mport-originalguid">
    <vt:lpwstr>c69495ad-2200-4ca7-ae9e-72e5467e851e</vt:lpwstr>
  </property>
  <property fmtid="{D5CDD505-2E9C-101B-9397-08002B2CF9AE}" pid="3" name="Order">
    <vt:r8>1700</vt:r8>
  </property>
  <property fmtid="{D5CDD505-2E9C-101B-9397-08002B2CF9AE}" pid="4" name="xd_ProgID">
    <vt:lpwstr/>
  </property>
  <property fmtid="{D5CDD505-2E9C-101B-9397-08002B2CF9AE}" pid="5" name="ContentTypeId">
    <vt:lpwstr>0x010100ED1503153C2C3544ABECD9F4CE08C94300ADCE863E2541CA4D80ED90B5BE235456</vt:lpwstr>
  </property>
  <property fmtid="{D5CDD505-2E9C-101B-9397-08002B2CF9AE}" pid="6" name="import-importedversion">
    <vt:lpwstr>0.4</vt:lpwstr>
  </property>
  <property fmtid="{D5CDD505-2E9C-101B-9397-08002B2CF9AE}" pid="7" name="TemplateUrl">
    <vt:lpwstr/>
  </property>
  <property fmtid="{D5CDD505-2E9C-101B-9397-08002B2CF9AE}" pid="8" name="import-originalid">
    <vt:lpwstr>17</vt:lpwstr>
  </property>
  <property fmtid="{D5CDD505-2E9C-101B-9397-08002B2CF9AE}" pid="9" name="import-newimport">
    <vt:lpwstr>true</vt:lpwstr>
  </property>
</Properties>
</file>