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<sst xmlns="http://schemas.openxmlformats.org/spreadsheetml/2006/main" count="324" uniqueCount="148">
  <si>
    <t>Část č.</t>
  </si>
  <si>
    <t>Název části + RK</t>
  </si>
  <si>
    <t>Min. poč. hod.</t>
  </si>
  <si>
    <t>Min. vzdělání</t>
  </si>
  <si>
    <t>Min. počet účastníků v kurzu</t>
  </si>
  <si>
    <t>1.</t>
  </si>
  <si>
    <t>Základy obsluhy osobního počítače</t>
  </si>
  <si>
    <t>SŠ</t>
  </si>
  <si>
    <t>Obsluha osobního počitače dle sylabu ECDL</t>
  </si>
  <si>
    <t>3.</t>
  </si>
  <si>
    <t>Pracovník grafického studia</t>
  </si>
  <si>
    <t>Čtení a kreslení technické dokumentace</t>
  </si>
  <si>
    <t>5.</t>
  </si>
  <si>
    <t>6.</t>
  </si>
  <si>
    <t>Obsluha manipulačních vozíků (VZV)</t>
  </si>
  <si>
    <t>7.</t>
  </si>
  <si>
    <t>8.</t>
  </si>
  <si>
    <t>Základní kurz svařování v ochranné atmosféře CO2 (ZK 135 1.1)</t>
  </si>
  <si>
    <t>Základní kurz svařování obalenou elektrodou (ZK 111 1.1)</t>
  </si>
  <si>
    <t>Základní kurz svařování plamenem (ZK 311 1.1)</t>
  </si>
  <si>
    <t>9.</t>
  </si>
  <si>
    <t>10.</t>
  </si>
  <si>
    <t>11.</t>
  </si>
  <si>
    <t>12.</t>
  </si>
  <si>
    <t>Holičské a kadeřnické práce</t>
  </si>
  <si>
    <t>13.</t>
  </si>
  <si>
    <t>14.</t>
  </si>
  <si>
    <t>Kosmetické služby</t>
  </si>
  <si>
    <t>15.</t>
  </si>
  <si>
    <t>Obsluha NC a CNC strojů</t>
  </si>
  <si>
    <t>16.</t>
  </si>
  <si>
    <t>17.</t>
  </si>
  <si>
    <t>18.</t>
  </si>
  <si>
    <t xml:space="preserve">Účetnictví s využítím výpočetní techniky </t>
  </si>
  <si>
    <t>Základy podnikání</t>
  </si>
  <si>
    <t>ZŠ</t>
  </si>
  <si>
    <t>Údržba stromů a dřevin</t>
  </si>
  <si>
    <t>Jihlava</t>
  </si>
  <si>
    <t>Třebíč</t>
  </si>
  <si>
    <t>Kurzy pro obsluhu osobního počítače</t>
  </si>
  <si>
    <t xml:space="preserve">Počítačové dovednosti </t>
  </si>
  <si>
    <t>Základní kurz svařování netavící se elektrodou (ZK 141 )</t>
  </si>
  <si>
    <t>Všeobecný sanitář</t>
  </si>
  <si>
    <t>2.</t>
  </si>
  <si>
    <t>4.</t>
  </si>
  <si>
    <t>Stavebnictví</t>
  </si>
  <si>
    <t>Obsluha osobního počítače dle sylabu ECDL Start</t>
  </si>
  <si>
    <t>Obsluha elektrovozíků a motovozíku (s ŘP B)</t>
  </si>
  <si>
    <t>Obsluha elektrovozíků a motovozíku (bez ŘP B)</t>
  </si>
  <si>
    <t>Tvorba www stránek</t>
  </si>
  <si>
    <t>Řidičské oprávnění skup. E</t>
  </si>
  <si>
    <t>Řidičské oprávnění skup. T (pro uchazeče s ŘP B)</t>
  </si>
  <si>
    <t>Řidičské oprávnění skup. T (pro uchazeče bez ŘP B)</t>
  </si>
  <si>
    <t>Pracovník v sociálních službách</t>
  </si>
  <si>
    <t xml:space="preserve">Mzdové účetnictví s využítím výpočetní techniky </t>
  </si>
  <si>
    <t>Dřevorubec</t>
  </si>
  <si>
    <t>Obsluha motorové řetězové pily a křovinořezu</t>
  </si>
  <si>
    <t>Manikúra včetně nehtové modeláže</t>
  </si>
  <si>
    <t>Pedikúra včetně nehtové modeláže</t>
  </si>
  <si>
    <t>Počet osob/rok/kraj</t>
  </si>
  <si>
    <t>EN - 287 - 1</t>
  </si>
  <si>
    <t>HB,JI,PE,TR,ZR</t>
  </si>
  <si>
    <t>PE/počet osob/rok</t>
  </si>
  <si>
    <t>JI/počet osob/rok</t>
  </si>
  <si>
    <t>HB/počet osob/rok</t>
  </si>
  <si>
    <t>TR/počet osob/rok</t>
  </si>
  <si>
    <t>ZR/počet osob/rok</t>
  </si>
  <si>
    <t>19.</t>
  </si>
  <si>
    <t>Operátor plastů</t>
  </si>
  <si>
    <t>Operátor strojů a zařízení pro výrobu plastů</t>
  </si>
  <si>
    <t>20.</t>
  </si>
  <si>
    <t>DK Příprava pokrmů studené kuchyně (65-002-H)</t>
  </si>
  <si>
    <t>DK Příprava teplých pokrmů (65-001-H)</t>
  </si>
  <si>
    <t>DK Příprava minutek (65-004-H)</t>
  </si>
  <si>
    <t>DK Jednoduchá obsluha hostů (65-007-H)</t>
  </si>
  <si>
    <t>DK Složitá obsluha hostů (65-008-H)</t>
  </si>
  <si>
    <t>DK Výpomoc při přípravě pokrmů (65-005-E)</t>
  </si>
  <si>
    <t>DK Výroba zákusků a dortů (29-007-H)</t>
  </si>
  <si>
    <t>DK Sportovní masáž (69-007-H)</t>
  </si>
  <si>
    <t>DK Prodavač (66-003-H)</t>
  </si>
  <si>
    <t>DK Malíř (39-001-H)</t>
  </si>
  <si>
    <t>DK Stavební truhlář (33-002-H)</t>
  </si>
  <si>
    <t>DK Tesař (36-051-H)</t>
  </si>
  <si>
    <t>DK Zedník (36-020-H)</t>
  </si>
  <si>
    <t>DK Florista (41-008-H)</t>
  </si>
  <si>
    <t>DK Údržba veřejné zeleně (41-033-E)</t>
  </si>
  <si>
    <t>DK Elektrické instalace pro slaboproud (26-008-E)</t>
  </si>
  <si>
    <t>DK Elektrické rozvody pro slaboproud (26-009-E)</t>
  </si>
  <si>
    <t>DK Elektrická zařízení pro slaboproud (26-010-E)</t>
  </si>
  <si>
    <t>DK Montér suchých staveb (36-021-H)</t>
  </si>
  <si>
    <t>Místo konání *1)</t>
  </si>
  <si>
    <t xml:space="preserve">Poznámky: </t>
  </si>
  <si>
    <t xml:space="preserve">Gastronomie </t>
  </si>
  <si>
    <t>Sociální péče</t>
  </si>
  <si>
    <t>Zdravotnictví</t>
  </si>
  <si>
    <t>Strojírenství</t>
  </si>
  <si>
    <t>Účetnictví</t>
  </si>
  <si>
    <t>Maloobchod</t>
  </si>
  <si>
    <t>Zahradnictví</t>
  </si>
  <si>
    <t>Elektrotechnika</t>
  </si>
  <si>
    <t>Masérské kurzy</t>
  </si>
  <si>
    <t>21.</t>
  </si>
  <si>
    <t>Job club</t>
  </si>
  <si>
    <t>*1) místa konání rekvalifikace v uvedených městech (HB - Havlíčkův Brod, JI - Jihlava, PE - Pelhřimov, TR - Třebíč, ZR - Žďár n. S.)</t>
  </si>
  <si>
    <t>Služby - manikúra, pedikúra</t>
  </si>
  <si>
    <t>22.</t>
  </si>
  <si>
    <t xml:space="preserve">Řidičské oprávnění skup. C </t>
  </si>
  <si>
    <t>Služby - péče o tělo</t>
  </si>
  <si>
    <t>CELKEM</t>
  </si>
  <si>
    <t>x</t>
  </si>
  <si>
    <t>Finanční gramotnost</t>
  </si>
  <si>
    <t>23.</t>
  </si>
  <si>
    <t>Specialista efektivnosti podnikání (dle osnov EBC*L-úroveň A)</t>
  </si>
  <si>
    <t>Příloha č. 1 - Seznam částí veřejné zakázky včetně jejich specifikace pro Kraj Vysočina</t>
  </si>
  <si>
    <t xml:space="preserve">Řidičské oprávnění skup. D </t>
  </si>
  <si>
    <t xml:space="preserve">Průkaz profesní způsobilosti řidiče skup. C, D, E </t>
  </si>
  <si>
    <t xml:space="preserve">Administrativní pracovník s praxí (4 nebo 5 měsíců) </t>
  </si>
  <si>
    <t>v některém městě okresů HB</t>
  </si>
  <si>
    <t>v některém městě okresů JI</t>
  </si>
  <si>
    <t>v některém městě okresů PE</t>
  </si>
  <si>
    <t>v některém městě okresů TR</t>
  </si>
  <si>
    <t>v některém městě okresů ZR</t>
  </si>
  <si>
    <t>Řidičské dovednosti + způsobilosti - Havlíčkův brod</t>
  </si>
  <si>
    <t>Řidičské dovednosti + způsobilosti - Jihlava</t>
  </si>
  <si>
    <t>Řidičské dovednosti + způsobilosti - Pelhřimov</t>
  </si>
  <si>
    <t>Řidičské dovednosti + způsobilosti - Třebíč</t>
  </si>
  <si>
    <t>Řidičské dovednosti + způsobilosti - Žďár nad Sázavou</t>
  </si>
  <si>
    <t>v některém městě okresů  JI</t>
  </si>
  <si>
    <t>Svařování - Havlíčkův Brod</t>
  </si>
  <si>
    <t>Svařování - Jihlava</t>
  </si>
  <si>
    <t>Svařování - Pelhřimov</t>
  </si>
  <si>
    <t>Svařování - Třebíč</t>
  </si>
  <si>
    <t>Svařování - Žďár nad Sázavou</t>
  </si>
  <si>
    <t>*2) rekvalifikační zařízení zajistí účastníkům místo výkonu praxe</t>
  </si>
  <si>
    <t>Administrativa *2)</t>
  </si>
  <si>
    <t>24.</t>
  </si>
  <si>
    <t>25.</t>
  </si>
  <si>
    <t>26.</t>
  </si>
  <si>
    <t>27.</t>
  </si>
  <si>
    <t>28.</t>
  </si>
  <si>
    <t>29.</t>
  </si>
  <si>
    <t>30.</t>
  </si>
  <si>
    <t>31.</t>
  </si>
  <si>
    <t>Předpokl. min. počet účast. zakázky</t>
  </si>
  <si>
    <t>Max. celková  cena části zakázky v Kč bez DPH</t>
  </si>
  <si>
    <t>Předpokl. cena v Kč bez DPH</t>
  </si>
  <si>
    <t xml:space="preserve"> Max. cena /1 osobu v Kč bez DPH</t>
  </si>
  <si>
    <t>Poradenský program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</si>
</sst>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 wrapText="1" indent="2"/>
    </xf>
    <xf numFmtId="0" fontId="2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22" fillId="6" borderId="10" xfId="0" applyNumberFormat="1" applyFont="1" applyFill="1" applyBorder="1" applyAlignment="1">
      <alignment horizontal="center"/>
    </xf>
    <xf numFmtId="3" fontId="22" fillId="6" borderId="10" xfId="0" applyNumberFormat="1" applyFont="1" applyFill="1" applyBorder="1" applyAlignment="1">
      <alignment horizontal="right" wrapText="1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right" wrapText="1" indent="2"/>
    </xf>
    <xf numFmtId="0" fontId="2" fillId="0" borderId="10" xfId="0" applyFont="1" applyBorder="1" applyAlignment="1">
      <alignment/>
    </xf>
    <xf numFmtId="3" fontId="2" fillId="6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" fontId="22" fillId="6" borderId="10" xfId="0" applyNumberFormat="1" applyFont="1" applyFill="1" applyBorder="1" applyAlignment="1">
      <alignment horizontal="center" vertical="center"/>
    </xf>
    <xf numFmtId="3" fontId="22" fillId="6" borderId="10" xfId="0" applyNumberFormat="1" applyFont="1" applyFill="1" applyBorder="1" applyAlignment="1">
      <alignment horizontal="center" vertical="center" wrapText="1"/>
    </xf>
    <xf numFmtId="3" fontId="22" fillId="6" borderId="10" xfId="0" applyNumberFormat="1" applyFont="1" applyFill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wrapText="1" indent="2"/>
    </xf>
    <xf numFmtId="0" fontId="20" fillId="0" borderId="0" xfId="0" applyNumberFormat="1" applyFont="1" applyAlignment="1">
      <alignment/>
    </xf>
    <xf numFmtId="0" fontId="21" fillId="18" borderId="10" xfId="0" applyNumberFormat="1" applyFont="1" applyFill="1" applyBorder="1" applyAlignment="1">
      <alignment horizontal="center" vertical="center" wrapText="1"/>
    </xf>
    <xf numFmtId="0" fontId="22" fillId="6" borderId="10" xfId="0" applyNumberFormat="1" applyFont="1" applyFill="1" applyBorder="1" applyAlignment="1">
      <alignment horizontal="right" indent="1"/>
    </xf>
    <xf numFmtId="0" fontId="2" fillId="0" borderId="11" xfId="0" applyNumberFormat="1" applyFont="1" applyBorder="1" applyAlignment="1">
      <alignment horizontal="right" indent="1"/>
    </xf>
    <xf numFmtId="0" fontId="2" fillId="0" borderId="13" xfId="0" applyNumberFormat="1" applyFont="1" applyBorder="1" applyAlignment="1">
      <alignment horizontal="right" indent="1"/>
    </xf>
    <xf numFmtId="0" fontId="2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9" fontId="22" fillId="6" borderId="10" xfId="0" applyNumberFormat="1" applyFont="1" applyFill="1" applyBorder="1" applyAlignment="1">
      <alignment horizontal="right" indent="1"/>
    </xf>
    <xf numFmtId="0" fontId="2" fillId="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indent="1"/>
    </xf>
    <xf numFmtId="3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indent="1"/>
    </xf>
    <xf numFmtId="0" fontId="2" fillId="0" borderId="13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indent="1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9"/>
  <sheetViews>
    <sheetView showGridLines="0" tabSelected="1" view="pageLayout" zoomScaleNormal="90" workbookViewId="0" topLeftCell="A121">
      <selection activeCell="A141" sqref="A141"/>
    </sheetView>
  </sheetViews>
  <sheetFormatPr defaultColWidth="9.140625" defaultRowHeight="15"/>
  <cols>
    <col min="1" max="1" width="8.8515625" style="47" customWidth="1"/>
    <col min="2" max="2" width="55.57421875" style="2" customWidth="1"/>
    <col min="3" max="4" width="12.7109375" style="2" customWidth="1"/>
    <col min="5" max="5" width="15.28125" style="8" customWidth="1"/>
    <col min="6" max="6" width="14.28125" style="2" bestFit="1" customWidth="1"/>
    <col min="7" max="7" width="16.7109375" style="2" customWidth="1"/>
    <col min="8" max="8" width="9.00390625" style="2" customWidth="1"/>
    <col min="9" max="9" width="10.00390625" style="7" customWidth="1"/>
    <col min="10" max="10" width="18.28125" style="7" customWidth="1"/>
    <col min="11" max="11" width="14.140625" style="7" hidden="1" customWidth="1"/>
    <col min="12" max="12" width="11.00390625" style="7" hidden="1" customWidth="1"/>
    <col min="13" max="13" width="12.00390625" style="7" hidden="1" customWidth="1"/>
    <col min="14" max="14" width="13.140625" style="7" hidden="1" customWidth="1"/>
    <col min="15" max="15" width="14.00390625" style="6" hidden="1" customWidth="1"/>
    <col min="16" max="16" width="14.28125" style="6" hidden="1" customWidth="1"/>
    <col min="17" max="16384" width="9.140625" style="2" customWidth="1"/>
  </cols>
  <sheetData>
    <row r="1" spans="1:18" ht="39" customHeight="1">
      <c r="A1" s="78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9"/>
      <c r="Q1" s="1"/>
      <c r="R1" s="1"/>
    </row>
    <row r="2" ht="16.5" customHeight="1"/>
    <row r="3" spans="1:16" ht="60">
      <c r="A3" s="48" t="s">
        <v>0</v>
      </c>
      <c r="B3" s="3" t="s">
        <v>1</v>
      </c>
      <c r="C3" s="3" t="s">
        <v>2</v>
      </c>
      <c r="D3" s="3" t="s">
        <v>143</v>
      </c>
      <c r="E3" s="3" t="s">
        <v>146</v>
      </c>
      <c r="F3" s="3" t="s">
        <v>145</v>
      </c>
      <c r="G3" s="3" t="s">
        <v>144</v>
      </c>
      <c r="H3" s="3" t="s">
        <v>3</v>
      </c>
      <c r="I3" s="3" t="s">
        <v>4</v>
      </c>
      <c r="J3" s="3" t="s">
        <v>90</v>
      </c>
      <c r="K3" s="3" t="s">
        <v>63</v>
      </c>
      <c r="L3" s="3" t="s">
        <v>64</v>
      </c>
      <c r="M3" s="3" t="s">
        <v>62</v>
      </c>
      <c r="N3" s="3" t="s">
        <v>65</v>
      </c>
      <c r="O3" s="3" t="s">
        <v>66</v>
      </c>
      <c r="P3" s="3" t="s">
        <v>59</v>
      </c>
    </row>
    <row r="4" spans="1:16" ht="15.75">
      <c r="A4" s="49" t="s">
        <v>5</v>
      </c>
      <c r="B4" s="13" t="s">
        <v>39</v>
      </c>
      <c r="C4" s="13"/>
      <c r="D4" s="13">
        <v>2</v>
      </c>
      <c r="E4" s="14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1:16" ht="15.75">
      <c r="A5" s="63"/>
      <c r="B5" s="17" t="s">
        <v>6</v>
      </c>
      <c r="C5" s="18">
        <v>60</v>
      </c>
      <c r="D5" s="19">
        <f>P5*$D$4</f>
        <v>1280</v>
      </c>
      <c r="E5" s="19">
        <v>4000</v>
      </c>
      <c r="F5" s="20">
        <f>D5*E5</f>
        <v>5120000</v>
      </c>
      <c r="G5" s="65">
        <f>SUM(F5:F7)</f>
        <v>9320000</v>
      </c>
      <c r="H5" s="18" t="s">
        <v>35</v>
      </c>
      <c r="I5" s="21">
        <v>8</v>
      </c>
      <c r="J5" s="67" t="s">
        <v>61</v>
      </c>
      <c r="K5" s="21">
        <v>70</v>
      </c>
      <c r="L5" s="21">
        <v>90</v>
      </c>
      <c r="M5" s="21">
        <v>80</v>
      </c>
      <c r="N5" s="21">
        <v>200</v>
      </c>
      <c r="O5" s="21">
        <v>200</v>
      </c>
      <c r="P5" s="21">
        <f>SUM(K5:O5)</f>
        <v>640</v>
      </c>
    </row>
    <row r="6" spans="1:16" ht="15.75">
      <c r="A6" s="64"/>
      <c r="B6" s="17" t="s">
        <v>46</v>
      </c>
      <c r="C6" s="18">
        <v>90</v>
      </c>
      <c r="D6" s="19">
        <f>P6*$D$4</f>
        <v>280</v>
      </c>
      <c r="E6" s="19">
        <v>6000</v>
      </c>
      <c r="F6" s="20">
        <f>D6*E6</f>
        <v>1680000</v>
      </c>
      <c r="G6" s="66"/>
      <c r="H6" s="18" t="s">
        <v>7</v>
      </c>
      <c r="I6" s="21">
        <v>8</v>
      </c>
      <c r="J6" s="66"/>
      <c r="K6" s="21">
        <v>10</v>
      </c>
      <c r="L6" s="21">
        <v>60</v>
      </c>
      <c r="M6" s="21">
        <v>0</v>
      </c>
      <c r="N6" s="21">
        <v>10</v>
      </c>
      <c r="O6" s="21">
        <v>60</v>
      </c>
      <c r="P6" s="21">
        <f>SUM(K6:O6)</f>
        <v>140</v>
      </c>
    </row>
    <row r="7" spans="1:16" ht="15.75">
      <c r="A7" s="64"/>
      <c r="B7" s="17" t="s">
        <v>8</v>
      </c>
      <c r="C7" s="18">
        <v>120</v>
      </c>
      <c r="D7" s="19">
        <f>P7*$D$4</f>
        <v>280</v>
      </c>
      <c r="E7" s="19">
        <v>9000</v>
      </c>
      <c r="F7" s="20">
        <f>D7*E7</f>
        <v>2520000</v>
      </c>
      <c r="G7" s="66"/>
      <c r="H7" s="18" t="s">
        <v>7</v>
      </c>
      <c r="I7" s="21">
        <v>8</v>
      </c>
      <c r="J7" s="66"/>
      <c r="K7" s="21">
        <v>20</v>
      </c>
      <c r="L7" s="21">
        <v>20</v>
      </c>
      <c r="M7" s="21">
        <v>20</v>
      </c>
      <c r="N7" s="21">
        <v>30</v>
      </c>
      <c r="O7" s="21">
        <v>50</v>
      </c>
      <c r="P7" s="21">
        <f>SUM(K7:O7)</f>
        <v>140</v>
      </c>
    </row>
    <row r="8" spans="1:16" ht="15.75">
      <c r="A8" s="49" t="s">
        <v>43</v>
      </c>
      <c r="B8" s="13" t="s">
        <v>40</v>
      </c>
      <c r="C8" s="22"/>
      <c r="D8" s="23"/>
      <c r="E8" s="24"/>
      <c r="F8" s="25"/>
      <c r="G8" s="16"/>
      <c r="H8" s="22"/>
      <c r="I8" s="16"/>
      <c r="J8" s="16"/>
      <c r="K8" s="16"/>
      <c r="L8" s="16"/>
      <c r="M8" s="16"/>
      <c r="N8" s="16"/>
      <c r="O8" s="16"/>
      <c r="P8" s="16"/>
    </row>
    <row r="9" spans="1:16" ht="15.75">
      <c r="A9" s="63"/>
      <c r="B9" s="17" t="s">
        <v>10</v>
      </c>
      <c r="C9" s="18">
        <v>80</v>
      </c>
      <c r="D9" s="19">
        <f>P9*$D$4</f>
        <v>100</v>
      </c>
      <c r="E9" s="19">
        <v>12000</v>
      </c>
      <c r="F9" s="20">
        <f>D9*E9</f>
        <v>1200000</v>
      </c>
      <c r="G9" s="65">
        <f>SUM(F9:F11)</f>
        <v>3152000</v>
      </c>
      <c r="H9" s="18" t="s">
        <v>7</v>
      </c>
      <c r="I9" s="21">
        <v>5</v>
      </c>
      <c r="J9" s="67" t="s">
        <v>37</v>
      </c>
      <c r="K9" s="21">
        <v>5</v>
      </c>
      <c r="L9" s="21">
        <v>15</v>
      </c>
      <c r="M9" s="21">
        <v>5</v>
      </c>
      <c r="N9" s="21">
        <v>10</v>
      </c>
      <c r="O9" s="21">
        <v>15</v>
      </c>
      <c r="P9" s="21">
        <f>SUM(K9:O9)</f>
        <v>50</v>
      </c>
    </row>
    <row r="10" spans="1:16" ht="15.75">
      <c r="A10" s="64"/>
      <c r="B10" s="17" t="s">
        <v>49</v>
      </c>
      <c r="C10" s="18">
        <v>80</v>
      </c>
      <c r="D10" s="19">
        <f>P10*$D$4</f>
        <v>100</v>
      </c>
      <c r="E10" s="19">
        <v>12000</v>
      </c>
      <c r="F10" s="20">
        <f>D10*E10</f>
        <v>1200000</v>
      </c>
      <c r="G10" s="66"/>
      <c r="H10" s="18" t="s">
        <v>7</v>
      </c>
      <c r="I10" s="21">
        <v>5</v>
      </c>
      <c r="J10" s="66"/>
      <c r="K10" s="21">
        <v>10</v>
      </c>
      <c r="L10" s="21">
        <v>10</v>
      </c>
      <c r="M10" s="21">
        <v>5</v>
      </c>
      <c r="N10" s="21">
        <v>10</v>
      </c>
      <c r="O10" s="21">
        <v>15</v>
      </c>
      <c r="P10" s="21">
        <f>SUM(K10:O10)</f>
        <v>50</v>
      </c>
    </row>
    <row r="11" spans="1:16" ht="15.75">
      <c r="A11" s="64"/>
      <c r="B11" s="17" t="s">
        <v>11</v>
      </c>
      <c r="C11" s="18">
        <v>50</v>
      </c>
      <c r="D11" s="19">
        <f>P11*$D$4</f>
        <v>94</v>
      </c>
      <c r="E11" s="19">
        <v>8000</v>
      </c>
      <c r="F11" s="20">
        <f>D11*E11</f>
        <v>752000</v>
      </c>
      <c r="G11" s="66"/>
      <c r="H11" s="18" t="s">
        <v>7</v>
      </c>
      <c r="I11" s="21">
        <v>5</v>
      </c>
      <c r="J11" s="66"/>
      <c r="K11" s="21">
        <v>5</v>
      </c>
      <c r="L11" s="21">
        <v>10</v>
      </c>
      <c r="M11" s="21">
        <v>2</v>
      </c>
      <c r="N11" s="21">
        <v>10</v>
      </c>
      <c r="O11" s="21">
        <v>20</v>
      </c>
      <c r="P11" s="21">
        <f>SUM(K11:O11)</f>
        <v>47</v>
      </c>
    </row>
    <row r="12" spans="1:16" ht="15.75">
      <c r="A12" s="55" t="s">
        <v>9</v>
      </c>
      <c r="B12" s="13" t="s">
        <v>122</v>
      </c>
      <c r="C12" s="22"/>
      <c r="D12" s="23"/>
      <c r="E12" s="24"/>
      <c r="F12" s="25"/>
      <c r="G12" s="16"/>
      <c r="H12" s="22"/>
      <c r="I12" s="16"/>
      <c r="J12" s="16"/>
      <c r="K12" s="16"/>
      <c r="L12" s="16"/>
      <c r="M12" s="16"/>
      <c r="N12" s="16"/>
      <c r="O12" s="16"/>
      <c r="P12" s="16"/>
    </row>
    <row r="13" spans="1:16" ht="15.75">
      <c r="A13" s="63"/>
      <c r="B13" s="17" t="s">
        <v>106</v>
      </c>
      <c r="C13" s="18">
        <v>67</v>
      </c>
      <c r="D13" s="19">
        <f aca="true" t="shared" si="0" ref="D13:D18">L13*$D$4</f>
        <v>120</v>
      </c>
      <c r="E13" s="19">
        <v>16000</v>
      </c>
      <c r="F13" s="20">
        <f aca="true" t="shared" si="1" ref="F13:F18">D13*E13</f>
        <v>1920000</v>
      </c>
      <c r="G13" s="65">
        <f>SUM(F13:F18)</f>
        <v>4840000</v>
      </c>
      <c r="H13" s="18" t="s">
        <v>35</v>
      </c>
      <c r="I13" s="21">
        <v>3</v>
      </c>
      <c r="J13" s="73" t="s">
        <v>117</v>
      </c>
      <c r="K13" s="57"/>
      <c r="L13" s="21">
        <v>60</v>
      </c>
      <c r="M13" s="57"/>
      <c r="N13" s="57"/>
      <c r="O13" s="57"/>
      <c r="P13" s="21"/>
    </row>
    <row r="14" spans="1:16" ht="15.75">
      <c r="A14" s="64"/>
      <c r="B14" s="17" t="s">
        <v>50</v>
      </c>
      <c r="C14" s="18">
        <v>27</v>
      </c>
      <c r="D14" s="19">
        <f t="shared" si="0"/>
        <v>40</v>
      </c>
      <c r="E14" s="19">
        <v>8000</v>
      </c>
      <c r="F14" s="20">
        <f t="shared" si="1"/>
        <v>320000</v>
      </c>
      <c r="G14" s="66"/>
      <c r="H14" s="18" t="s">
        <v>35</v>
      </c>
      <c r="I14" s="21">
        <v>3</v>
      </c>
      <c r="J14" s="74"/>
      <c r="K14" s="57"/>
      <c r="L14" s="21">
        <v>20</v>
      </c>
      <c r="M14" s="57"/>
      <c r="N14" s="57"/>
      <c r="O14" s="57"/>
      <c r="P14" s="21"/>
    </row>
    <row r="15" spans="1:16" ht="15.75">
      <c r="A15" s="64"/>
      <c r="B15" s="17" t="s">
        <v>114</v>
      </c>
      <c r="C15" s="18">
        <v>60</v>
      </c>
      <c r="D15" s="19">
        <f t="shared" si="0"/>
        <v>20</v>
      </c>
      <c r="E15" s="19">
        <v>18000</v>
      </c>
      <c r="F15" s="20">
        <f t="shared" si="1"/>
        <v>360000</v>
      </c>
      <c r="G15" s="66"/>
      <c r="H15" s="18" t="s">
        <v>35</v>
      </c>
      <c r="I15" s="21">
        <v>3</v>
      </c>
      <c r="J15" s="74"/>
      <c r="K15" s="57"/>
      <c r="L15" s="21">
        <v>10</v>
      </c>
      <c r="M15" s="57"/>
      <c r="N15" s="57"/>
      <c r="O15" s="57"/>
      <c r="P15" s="21"/>
    </row>
    <row r="16" spans="1:16" ht="15.75">
      <c r="A16" s="64"/>
      <c r="B16" s="17" t="s">
        <v>51</v>
      </c>
      <c r="C16" s="18">
        <v>44</v>
      </c>
      <c r="D16" s="19">
        <f t="shared" si="0"/>
        <v>20</v>
      </c>
      <c r="E16" s="19">
        <v>8000</v>
      </c>
      <c r="F16" s="20">
        <f t="shared" si="1"/>
        <v>160000</v>
      </c>
      <c r="G16" s="66"/>
      <c r="H16" s="18" t="s">
        <v>35</v>
      </c>
      <c r="I16" s="21">
        <v>1</v>
      </c>
      <c r="J16" s="74"/>
      <c r="K16" s="57"/>
      <c r="L16" s="21">
        <v>10</v>
      </c>
      <c r="M16" s="57"/>
      <c r="N16" s="57"/>
      <c r="O16" s="57"/>
      <c r="P16" s="21"/>
    </row>
    <row r="17" spans="1:16" ht="15.75">
      <c r="A17" s="64"/>
      <c r="B17" s="17" t="s">
        <v>52</v>
      </c>
      <c r="C17" s="18">
        <v>79</v>
      </c>
      <c r="D17" s="19">
        <f t="shared" si="0"/>
        <v>20</v>
      </c>
      <c r="E17" s="19">
        <v>14000</v>
      </c>
      <c r="F17" s="20">
        <f t="shared" si="1"/>
        <v>280000</v>
      </c>
      <c r="G17" s="66"/>
      <c r="H17" s="18" t="s">
        <v>35</v>
      </c>
      <c r="I17" s="21">
        <v>1</v>
      </c>
      <c r="J17" s="74"/>
      <c r="K17" s="57"/>
      <c r="L17" s="21">
        <v>10</v>
      </c>
      <c r="M17" s="57"/>
      <c r="N17" s="57"/>
      <c r="O17" s="57"/>
      <c r="P17" s="21"/>
    </row>
    <row r="18" spans="1:16" ht="15.75">
      <c r="A18" s="64"/>
      <c r="B18" s="26" t="s">
        <v>115</v>
      </c>
      <c r="C18" s="27">
        <v>140</v>
      </c>
      <c r="D18" s="19">
        <f t="shared" si="0"/>
        <v>120</v>
      </c>
      <c r="E18" s="28">
        <v>15000</v>
      </c>
      <c r="F18" s="46">
        <f t="shared" si="1"/>
        <v>1800000</v>
      </c>
      <c r="G18" s="66"/>
      <c r="H18" s="27" t="s">
        <v>35</v>
      </c>
      <c r="I18" s="29">
        <v>1</v>
      </c>
      <c r="J18" s="74"/>
      <c r="K18" s="57"/>
      <c r="L18" s="21">
        <v>60</v>
      </c>
      <c r="M18" s="57"/>
      <c r="N18" s="57"/>
      <c r="O18" s="57"/>
      <c r="P18" s="21"/>
    </row>
    <row r="19" spans="1:16" ht="15.75">
      <c r="A19" s="55" t="s">
        <v>44</v>
      </c>
      <c r="B19" s="13" t="s">
        <v>123</v>
      </c>
      <c r="C19" s="22"/>
      <c r="D19" s="23"/>
      <c r="E19" s="23"/>
      <c r="F19" s="36"/>
      <c r="G19" s="16"/>
      <c r="H19" s="22"/>
      <c r="I19" s="16"/>
      <c r="J19" s="56"/>
      <c r="K19" s="16"/>
      <c r="L19" s="16"/>
      <c r="M19" s="16"/>
      <c r="N19" s="16"/>
      <c r="O19" s="16"/>
      <c r="P19" s="16"/>
    </row>
    <row r="20" spans="1:16" ht="15.75">
      <c r="A20" s="70"/>
      <c r="B20" s="17" t="s">
        <v>106</v>
      </c>
      <c r="C20" s="18">
        <v>67</v>
      </c>
      <c r="D20" s="19">
        <f aca="true" t="shared" si="2" ref="D20:D25">K20*$D$4</f>
        <v>80</v>
      </c>
      <c r="E20" s="19">
        <v>16000</v>
      </c>
      <c r="F20" s="20">
        <f aca="true" t="shared" si="3" ref="F20:F25">D20*E20</f>
        <v>1280000</v>
      </c>
      <c r="G20" s="65">
        <f>SUM(F20:F25)</f>
        <v>3528000</v>
      </c>
      <c r="H20" s="18" t="s">
        <v>35</v>
      </c>
      <c r="I20" s="45">
        <v>3</v>
      </c>
      <c r="J20" s="73" t="s">
        <v>118</v>
      </c>
      <c r="K20" s="21">
        <v>40</v>
      </c>
      <c r="L20" s="45"/>
      <c r="M20" s="45"/>
      <c r="N20" s="45"/>
      <c r="O20" s="45"/>
      <c r="P20" s="45"/>
    </row>
    <row r="21" spans="1:16" ht="15.75">
      <c r="A21" s="71"/>
      <c r="B21" s="17" t="s">
        <v>50</v>
      </c>
      <c r="C21" s="18">
        <v>27</v>
      </c>
      <c r="D21" s="19">
        <f t="shared" si="2"/>
        <v>10</v>
      </c>
      <c r="E21" s="19">
        <v>8000</v>
      </c>
      <c r="F21" s="20">
        <f t="shared" si="3"/>
        <v>80000</v>
      </c>
      <c r="G21" s="66"/>
      <c r="H21" s="18" t="s">
        <v>35</v>
      </c>
      <c r="I21" s="45">
        <v>3</v>
      </c>
      <c r="J21" s="74"/>
      <c r="K21" s="21">
        <v>5</v>
      </c>
      <c r="L21" s="45"/>
      <c r="M21" s="45"/>
      <c r="N21" s="45"/>
      <c r="O21" s="45"/>
      <c r="P21" s="45"/>
    </row>
    <row r="22" spans="1:16" ht="15.75">
      <c r="A22" s="71"/>
      <c r="B22" s="17" t="s">
        <v>114</v>
      </c>
      <c r="C22" s="18">
        <v>60</v>
      </c>
      <c r="D22" s="19">
        <f t="shared" si="2"/>
        <v>16</v>
      </c>
      <c r="E22" s="19">
        <v>18000</v>
      </c>
      <c r="F22" s="20">
        <f t="shared" si="3"/>
        <v>288000</v>
      </c>
      <c r="G22" s="66"/>
      <c r="H22" s="18" t="s">
        <v>35</v>
      </c>
      <c r="I22" s="45">
        <v>3</v>
      </c>
      <c r="J22" s="74"/>
      <c r="K22" s="21">
        <v>8</v>
      </c>
      <c r="L22" s="45"/>
      <c r="M22" s="45"/>
      <c r="N22" s="45"/>
      <c r="O22" s="45"/>
      <c r="P22" s="45"/>
    </row>
    <row r="23" spans="1:16" ht="15.75">
      <c r="A23" s="71"/>
      <c r="B23" s="17" t="s">
        <v>51</v>
      </c>
      <c r="C23" s="18">
        <v>44</v>
      </c>
      <c r="D23" s="19">
        <f t="shared" si="2"/>
        <v>10</v>
      </c>
      <c r="E23" s="19">
        <v>8000</v>
      </c>
      <c r="F23" s="20">
        <f t="shared" si="3"/>
        <v>80000</v>
      </c>
      <c r="G23" s="66"/>
      <c r="H23" s="18" t="s">
        <v>35</v>
      </c>
      <c r="I23" s="45">
        <v>1</v>
      </c>
      <c r="J23" s="74"/>
      <c r="K23" s="21">
        <v>5</v>
      </c>
      <c r="L23" s="45"/>
      <c r="M23" s="45"/>
      <c r="N23" s="45"/>
      <c r="O23" s="45"/>
      <c r="P23" s="45"/>
    </row>
    <row r="24" spans="1:16" ht="15.75">
      <c r="A24" s="71"/>
      <c r="B24" s="17" t="s">
        <v>52</v>
      </c>
      <c r="C24" s="18">
        <v>79</v>
      </c>
      <c r="D24" s="19">
        <f t="shared" si="2"/>
        <v>0</v>
      </c>
      <c r="E24" s="19">
        <v>14000</v>
      </c>
      <c r="F24" s="20">
        <f t="shared" si="3"/>
        <v>0</v>
      </c>
      <c r="G24" s="66"/>
      <c r="H24" s="18" t="s">
        <v>35</v>
      </c>
      <c r="I24" s="45">
        <v>1</v>
      </c>
      <c r="J24" s="74"/>
      <c r="K24" s="21">
        <v>0</v>
      </c>
      <c r="L24" s="45"/>
      <c r="M24" s="45"/>
      <c r="N24" s="45"/>
      <c r="O24" s="45"/>
      <c r="P24" s="45"/>
    </row>
    <row r="25" spans="1:16" ht="15.75">
      <c r="A25" s="72"/>
      <c r="B25" s="26" t="s">
        <v>115</v>
      </c>
      <c r="C25" s="27">
        <v>140</v>
      </c>
      <c r="D25" s="19">
        <f t="shared" si="2"/>
        <v>120</v>
      </c>
      <c r="E25" s="28">
        <v>15000</v>
      </c>
      <c r="F25" s="20">
        <f t="shared" si="3"/>
        <v>1800000</v>
      </c>
      <c r="G25" s="80"/>
      <c r="H25" s="27" t="s">
        <v>35</v>
      </c>
      <c r="I25" s="44">
        <v>1</v>
      </c>
      <c r="J25" s="74"/>
      <c r="K25" s="21">
        <v>60</v>
      </c>
      <c r="L25" s="45"/>
      <c r="M25" s="45"/>
      <c r="N25" s="45"/>
      <c r="O25" s="45"/>
      <c r="P25" s="45"/>
    </row>
    <row r="26" spans="1:16" ht="15.75">
      <c r="A26" s="55" t="s">
        <v>12</v>
      </c>
      <c r="B26" s="13" t="s">
        <v>124</v>
      </c>
      <c r="C26" s="22"/>
      <c r="D26" s="23"/>
      <c r="E26" s="23"/>
      <c r="F26" s="36"/>
      <c r="G26" s="16"/>
      <c r="H26" s="22"/>
      <c r="I26" s="16"/>
      <c r="J26" s="56"/>
      <c r="K26" s="16"/>
      <c r="L26" s="16"/>
      <c r="M26" s="16"/>
      <c r="N26" s="16"/>
      <c r="O26" s="16"/>
      <c r="P26" s="16"/>
    </row>
    <row r="27" spans="1:16" ht="15.75">
      <c r="A27" s="70"/>
      <c r="B27" s="17" t="s">
        <v>106</v>
      </c>
      <c r="C27" s="18">
        <v>67</v>
      </c>
      <c r="D27" s="19">
        <f aca="true" t="shared" si="4" ref="D27:D32">M27*$D$4</f>
        <v>20</v>
      </c>
      <c r="E27" s="19">
        <v>16000</v>
      </c>
      <c r="F27" s="20">
        <f aca="true" t="shared" si="5" ref="F27:F32">D27*E27</f>
        <v>320000</v>
      </c>
      <c r="G27" s="65">
        <f>SUM(F27:F32)</f>
        <v>1054000</v>
      </c>
      <c r="H27" s="18" t="s">
        <v>35</v>
      </c>
      <c r="I27" s="45">
        <v>3</v>
      </c>
      <c r="J27" s="73" t="s">
        <v>119</v>
      </c>
      <c r="K27" s="45"/>
      <c r="L27" s="45"/>
      <c r="M27" s="21">
        <v>10</v>
      </c>
      <c r="N27" s="45"/>
      <c r="O27" s="45"/>
      <c r="P27" s="45"/>
    </row>
    <row r="28" spans="1:16" ht="15.75">
      <c r="A28" s="71"/>
      <c r="B28" s="17" t="s">
        <v>50</v>
      </c>
      <c r="C28" s="18">
        <v>27</v>
      </c>
      <c r="D28" s="19">
        <f t="shared" si="4"/>
        <v>10</v>
      </c>
      <c r="E28" s="19">
        <v>8000</v>
      </c>
      <c r="F28" s="20">
        <f t="shared" si="5"/>
        <v>80000</v>
      </c>
      <c r="G28" s="66"/>
      <c r="H28" s="18" t="s">
        <v>35</v>
      </c>
      <c r="I28" s="45">
        <v>3</v>
      </c>
      <c r="J28" s="74"/>
      <c r="K28" s="45"/>
      <c r="L28" s="45"/>
      <c r="M28" s="21">
        <v>5</v>
      </c>
      <c r="N28" s="45"/>
      <c r="O28" s="45"/>
      <c r="P28" s="45"/>
    </row>
    <row r="29" spans="1:16" ht="15.75">
      <c r="A29" s="71"/>
      <c r="B29" s="17" t="s">
        <v>114</v>
      </c>
      <c r="C29" s="18">
        <v>60</v>
      </c>
      <c r="D29" s="19">
        <f t="shared" si="4"/>
        <v>4</v>
      </c>
      <c r="E29" s="19">
        <v>18000</v>
      </c>
      <c r="F29" s="20">
        <f t="shared" si="5"/>
        <v>72000</v>
      </c>
      <c r="G29" s="66"/>
      <c r="H29" s="18" t="s">
        <v>35</v>
      </c>
      <c r="I29" s="45">
        <v>3</v>
      </c>
      <c r="J29" s="74"/>
      <c r="K29" s="45"/>
      <c r="L29" s="45"/>
      <c r="M29" s="21">
        <v>2</v>
      </c>
      <c r="N29" s="45"/>
      <c r="O29" s="45"/>
      <c r="P29" s="45"/>
    </row>
    <row r="30" spans="1:16" ht="15.75">
      <c r="A30" s="71"/>
      <c r="B30" s="17" t="s">
        <v>51</v>
      </c>
      <c r="C30" s="18">
        <v>44</v>
      </c>
      <c r="D30" s="19">
        <f t="shared" si="4"/>
        <v>6</v>
      </c>
      <c r="E30" s="19">
        <v>8000</v>
      </c>
      <c r="F30" s="20">
        <f t="shared" si="5"/>
        <v>48000</v>
      </c>
      <c r="G30" s="66"/>
      <c r="H30" s="18" t="s">
        <v>35</v>
      </c>
      <c r="I30" s="45">
        <v>1</v>
      </c>
      <c r="J30" s="74"/>
      <c r="K30" s="45"/>
      <c r="L30" s="45"/>
      <c r="M30" s="21">
        <v>3</v>
      </c>
      <c r="N30" s="45"/>
      <c r="O30" s="45"/>
      <c r="P30" s="45"/>
    </row>
    <row r="31" spans="1:16" ht="15.75">
      <c r="A31" s="71"/>
      <c r="B31" s="17" t="s">
        <v>52</v>
      </c>
      <c r="C31" s="18">
        <v>79</v>
      </c>
      <c r="D31" s="19">
        <f t="shared" si="4"/>
        <v>6</v>
      </c>
      <c r="E31" s="19">
        <v>14000</v>
      </c>
      <c r="F31" s="20">
        <f t="shared" si="5"/>
        <v>84000</v>
      </c>
      <c r="G31" s="66"/>
      <c r="H31" s="18" t="s">
        <v>35</v>
      </c>
      <c r="I31" s="45">
        <v>1</v>
      </c>
      <c r="J31" s="74"/>
      <c r="K31" s="45"/>
      <c r="L31" s="45"/>
      <c r="M31" s="21">
        <v>3</v>
      </c>
      <c r="N31" s="45"/>
      <c r="O31" s="45"/>
      <c r="P31" s="45"/>
    </row>
    <row r="32" spans="1:16" ht="15.75">
      <c r="A32" s="72"/>
      <c r="B32" s="26" t="s">
        <v>115</v>
      </c>
      <c r="C32" s="27">
        <v>140</v>
      </c>
      <c r="D32" s="19">
        <f t="shared" si="4"/>
        <v>30</v>
      </c>
      <c r="E32" s="28">
        <v>15000</v>
      </c>
      <c r="F32" s="20">
        <f t="shared" si="5"/>
        <v>450000</v>
      </c>
      <c r="G32" s="80"/>
      <c r="H32" s="27" t="s">
        <v>35</v>
      </c>
      <c r="I32" s="44">
        <v>1</v>
      </c>
      <c r="J32" s="74"/>
      <c r="K32" s="45"/>
      <c r="L32" s="45"/>
      <c r="M32" s="21">
        <v>15</v>
      </c>
      <c r="N32" s="45"/>
      <c r="O32" s="45"/>
      <c r="P32" s="45"/>
    </row>
    <row r="33" spans="1:16" ht="15.75">
      <c r="A33" s="55" t="s">
        <v>13</v>
      </c>
      <c r="B33" s="13" t="s">
        <v>125</v>
      </c>
      <c r="C33" s="22"/>
      <c r="D33" s="23"/>
      <c r="E33" s="23"/>
      <c r="F33" s="36"/>
      <c r="G33" s="16"/>
      <c r="H33" s="22"/>
      <c r="I33" s="16"/>
      <c r="J33" s="56"/>
      <c r="K33" s="16"/>
      <c r="L33" s="16"/>
      <c r="M33" s="16"/>
      <c r="N33" s="16"/>
      <c r="O33" s="16"/>
      <c r="P33" s="16"/>
    </row>
    <row r="34" spans="1:16" ht="15.75">
      <c r="A34" s="70"/>
      <c r="B34" s="17" t="s">
        <v>106</v>
      </c>
      <c r="C34" s="18">
        <v>67</v>
      </c>
      <c r="D34" s="19">
        <f aca="true" t="shared" si="6" ref="D34:D39">N34*$D$4</f>
        <v>70</v>
      </c>
      <c r="E34" s="19">
        <v>16000</v>
      </c>
      <c r="F34" s="20">
        <f aca="true" t="shared" si="7" ref="F34:F39">D34*E34</f>
        <v>1120000</v>
      </c>
      <c r="G34" s="65">
        <f>SUM(F34:F39)</f>
        <v>4640000</v>
      </c>
      <c r="H34" s="18" t="s">
        <v>35</v>
      </c>
      <c r="I34" s="45">
        <v>3</v>
      </c>
      <c r="J34" s="73" t="s">
        <v>120</v>
      </c>
      <c r="K34" s="45"/>
      <c r="L34" s="45"/>
      <c r="M34" s="45"/>
      <c r="N34" s="21">
        <v>35</v>
      </c>
      <c r="O34" s="45"/>
      <c r="P34" s="45"/>
    </row>
    <row r="35" spans="1:16" ht="15.75">
      <c r="A35" s="71"/>
      <c r="B35" s="17" t="s">
        <v>50</v>
      </c>
      <c r="C35" s="18">
        <v>27</v>
      </c>
      <c r="D35" s="19">
        <f t="shared" si="6"/>
        <v>70</v>
      </c>
      <c r="E35" s="19">
        <v>8000</v>
      </c>
      <c r="F35" s="20">
        <f t="shared" si="7"/>
        <v>560000</v>
      </c>
      <c r="G35" s="66"/>
      <c r="H35" s="18" t="s">
        <v>35</v>
      </c>
      <c r="I35" s="45">
        <v>3</v>
      </c>
      <c r="J35" s="74"/>
      <c r="K35" s="45"/>
      <c r="L35" s="45"/>
      <c r="M35" s="45"/>
      <c r="N35" s="21">
        <v>35</v>
      </c>
      <c r="O35" s="45"/>
      <c r="P35" s="45"/>
    </row>
    <row r="36" spans="1:16" ht="15.75">
      <c r="A36" s="71"/>
      <c r="B36" s="17" t="s">
        <v>114</v>
      </c>
      <c r="C36" s="18">
        <v>60</v>
      </c>
      <c r="D36" s="19">
        <f t="shared" si="6"/>
        <v>40</v>
      </c>
      <c r="E36" s="19">
        <v>18000</v>
      </c>
      <c r="F36" s="20">
        <f t="shared" si="7"/>
        <v>720000</v>
      </c>
      <c r="G36" s="66"/>
      <c r="H36" s="18" t="s">
        <v>35</v>
      </c>
      <c r="I36" s="45">
        <v>3</v>
      </c>
      <c r="J36" s="74"/>
      <c r="K36" s="45"/>
      <c r="L36" s="45"/>
      <c r="M36" s="45"/>
      <c r="N36" s="21">
        <v>20</v>
      </c>
      <c r="O36" s="45"/>
      <c r="P36" s="45"/>
    </row>
    <row r="37" spans="1:16" ht="15.75">
      <c r="A37" s="71"/>
      <c r="B37" s="17" t="s">
        <v>51</v>
      </c>
      <c r="C37" s="18">
        <v>44</v>
      </c>
      <c r="D37" s="19">
        <f t="shared" si="6"/>
        <v>20</v>
      </c>
      <c r="E37" s="19">
        <v>8000</v>
      </c>
      <c r="F37" s="20">
        <f t="shared" si="7"/>
        <v>160000</v>
      </c>
      <c r="G37" s="66"/>
      <c r="H37" s="18" t="s">
        <v>35</v>
      </c>
      <c r="I37" s="45">
        <v>1</v>
      </c>
      <c r="J37" s="74"/>
      <c r="K37" s="45"/>
      <c r="L37" s="45"/>
      <c r="M37" s="45"/>
      <c r="N37" s="21">
        <v>10</v>
      </c>
      <c r="O37" s="45"/>
      <c r="P37" s="45"/>
    </row>
    <row r="38" spans="1:16" ht="15.75">
      <c r="A38" s="71"/>
      <c r="B38" s="17" t="s">
        <v>52</v>
      </c>
      <c r="C38" s="18">
        <v>79</v>
      </c>
      <c r="D38" s="19">
        <f t="shared" si="6"/>
        <v>20</v>
      </c>
      <c r="E38" s="19">
        <v>14000</v>
      </c>
      <c r="F38" s="20">
        <f t="shared" si="7"/>
        <v>280000</v>
      </c>
      <c r="G38" s="66"/>
      <c r="H38" s="18" t="s">
        <v>35</v>
      </c>
      <c r="I38" s="45">
        <v>1</v>
      </c>
      <c r="J38" s="74"/>
      <c r="K38" s="45"/>
      <c r="L38" s="45"/>
      <c r="M38" s="45"/>
      <c r="N38" s="21">
        <v>10</v>
      </c>
      <c r="O38" s="45"/>
      <c r="P38" s="45"/>
    </row>
    <row r="39" spans="1:16" ht="15.75">
      <c r="A39" s="72"/>
      <c r="B39" s="26" t="s">
        <v>115</v>
      </c>
      <c r="C39" s="27">
        <v>140</v>
      </c>
      <c r="D39" s="19">
        <f t="shared" si="6"/>
        <v>120</v>
      </c>
      <c r="E39" s="28">
        <v>15000</v>
      </c>
      <c r="F39" s="20">
        <f t="shared" si="7"/>
        <v>1800000</v>
      </c>
      <c r="G39" s="80"/>
      <c r="H39" s="27" t="s">
        <v>35</v>
      </c>
      <c r="I39" s="44">
        <v>1</v>
      </c>
      <c r="J39" s="74"/>
      <c r="K39" s="45"/>
      <c r="L39" s="45"/>
      <c r="M39" s="45"/>
      <c r="N39" s="21">
        <v>60</v>
      </c>
      <c r="O39" s="45"/>
      <c r="P39" s="45"/>
    </row>
    <row r="40" spans="1:16" ht="15.75">
      <c r="A40" s="55" t="s">
        <v>15</v>
      </c>
      <c r="B40" s="13" t="s">
        <v>126</v>
      </c>
      <c r="C40" s="22"/>
      <c r="D40" s="23"/>
      <c r="E40" s="23"/>
      <c r="F40" s="36"/>
      <c r="G40" s="16"/>
      <c r="H40" s="22"/>
      <c r="I40" s="16"/>
      <c r="J40" s="56"/>
      <c r="K40" s="16"/>
      <c r="L40" s="16"/>
      <c r="M40" s="16"/>
      <c r="N40" s="16"/>
      <c r="O40" s="16"/>
      <c r="P40" s="16"/>
    </row>
    <row r="41" spans="1:16" ht="15.75">
      <c r="A41" s="70"/>
      <c r="B41" s="17" t="s">
        <v>106</v>
      </c>
      <c r="C41" s="18">
        <v>67</v>
      </c>
      <c r="D41" s="19">
        <f aca="true" t="shared" si="8" ref="D41:D46">O41*$D$4</f>
        <v>120</v>
      </c>
      <c r="E41" s="19">
        <v>16000</v>
      </c>
      <c r="F41" s="20">
        <f aca="true" t="shared" si="9" ref="F41:F46">D41*E41</f>
        <v>1920000</v>
      </c>
      <c r="G41" s="65">
        <f>SUM(F41:F46)</f>
        <v>4320000</v>
      </c>
      <c r="H41" s="18" t="s">
        <v>35</v>
      </c>
      <c r="I41" s="45">
        <v>3</v>
      </c>
      <c r="J41" s="73" t="s">
        <v>121</v>
      </c>
      <c r="K41" s="45"/>
      <c r="L41" s="45"/>
      <c r="M41" s="45"/>
      <c r="N41" s="45"/>
      <c r="O41" s="21">
        <v>60</v>
      </c>
      <c r="P41" s="45"/>
    </row>
    <row r="42" spans="1:16" ht="15.75">
      <c r="A42" s="71"/>
      <c r="B42" s="17" t="s">
        <v>50</v>
      </c>
      <c r="C42" s="18">
        <v>27</v>
      </c>
      <c r="D42" s="19">
        <f t="shared" si="8"/>
        <v>40</v>
      </c>
      <c r="E42" s="19">
        <v>8000</v>
      </c>
      <c r="F42" s="20">
        <f t="shared" si="9"/>
        <v>320000</v>
      </c>
      <c r="G42" s="66"/>
      <c r="H42" s="18" t="s">
        <v>35</v>
      </c>
      <c r="I42" s="45">
        <v>3</v>
      </c>
      <c r="J42" s="74"/>
      <c r="K42" s="45"/>
      <c r="L42" s="45"/>
      <c r="M42" s="45"/>
      <c r="N42" s="45"/>
      <c r="O42" s="21">
        <v>20</v>
      </c>
      <c r="P42" s="45"/>
    </row>
    <row r="43" spans="1:16" ht="15.75">
      <c r="A43" s="71"/>
      <c r="B43" s="17" t="s">
        <v>114</v>
      </c>
      <c r="C43" s="18">
        <v>60</v>
      </c>
      <c r="D43" s="19">
        <f t="shared" si="8"/>
        <v>20</v>
      </c>
      <c r="E43" s="19">
        <v>18000</v>
      </c>
      <c r="F43" s="20">
        <f t="shared" si="9"/>
        <v>360000</v>
      </c>
      <c r="G43" s="66"/>
      <c r="H43" s="18" t="s">
        <v>35</v>
      </c>
      <c r="I43" s="45">
        <v>3</v>
      </c>
      <c r="J43" s="74"/>
      <c r="K43" s="45"/>
      <c r="L43" s="45"/>
      <c r="M43" s="45"/>
      <c r="N43" s="45"/>
      <c r="O43" s="21">
        <v>10</v>
      </c>
      <c r="P43" s="45"/>
    </row>
    <row r="44" spans="1:16" ht="15.75">
      <c r="A44" s="71"/>
      <c r="B44" s="17" t="s">
        <v>51</v>
      </c>
      <c r="C44" s="18">
        <v>44</v>
      </c>
      <c r="D44" s="19">
        <f t="shared" si="8"/>
        <v>10</v>
      </c>
      <c r="E44" s="19">
        <v>8000</v>
      </c>
      <c r="F44" s="20">
        <f t="shared" si="9"/>
        <v>80000</v>
      </c>
      <c r="G44" s="66"/>
      <c r="H44" s="18" t="s">
        <v>35</v>
      </c>
      <c r="I44" s="45">
        <v>1</v>
      </c>
      <c r="J44" s="74"/>
      <c r="K44" s="45"/>
      <c r="L44" s="45"/>
      <c r="M44" s="45"/>
      <c r="N44" s="45"/>
      <c r="O44" s="21">
        <v>5</v>
      </c>
      <c r="P44" s="45"/>
    </row>
    <row r="45" spans="1:16" ht="15.75">
      <c r="A45" s="71"/>
      <c r="B45" s="17" t="s">
        <v>52</v>
      </c>
      <c r="C45" s="18">
        <v>79</v>
      </c>
      <c r="D45" s="19">
        <f t="shared" si="8"/>
        <v>10</v>
      </c>
      <c r="E45" s="19">
        <v>14000</v>
      </c>
      <c r="F45" s="20">
        <f t="shared" si="9"/>
        <v>140000</v>
      </c>
      <c r="G45" s="66"/>
      <c r="H45" s="18" t="s">
        <v>35</v>
      </c>
      <c r="I45" s="45">
        <v>1</v>
      </c>
      <c r="J45" s="74"/>
      <c r="K45" s="45"/>
      <c r="L45" s="45"/>
      <c r="M45" s="45"/>
      <c r="N45" s="45"/>
      <c r="O45" s="21">
        <v>5</v>
      </c>
      <c r="P45" s="45"/>
    </row>
    <row r="46" spans="1:16" ht="15.75">
      <c r="A46" s="72"/>
      <c r="B46" s="26" t="s">
        <v>115</v>
      </c>
      <c r="C46" s="27">
        <v>140</v>
      </c>
      <c r="D46" s="19">
        <f t="shared" si="8"/>
        <v>100</v>
      </c>
      <c r="E46" s="28">
        <v>15000</v>
      </c>
      <c r="F46" s="20">
        <f t="shared" si="9"/>
        <v>1500000</v>
      </c>
      <c r="G46" s="80"/>
      <c r="H46" s="27" t="s">
        <v>35</v>
      </c>
      <c r="I46" s="44">
        <v>1</v>
      </c>
      <c r="J46" s="74"/>
      <c r="K46" s="45"/>
      <c r="L46" s="45"/>
      <c r="M46" s="45"/>
      <c r="N46" s="45"/>
      <c r="O46" s="21">
        <v>50</v>
      </c>
      <c r="P46" s="45"/>
    </row>
    <row r="47" spans="1:16" ht="15.75">
      <c r="A47" s="49" t="s">
        <v>16</v>
      </c>
      <c r="B47" s="13" t="s">
        <v>14</v>
      </c>
      <c r="C47" s="22"/>
      <c r="D47" s="23"/>
      <c r="E47" s="24"/>
      <c r="F47" s="25"/>
      <c r="G47" s="16"/>
      <c r="H47" s="22"/>
      <c r="I47" s="16"/>
      <c r="J47" s="16"/>
      <c r="K47" s="16"/>
      <c r="L47" s="16"/>
      <c r="M47" s="16"/>
      <c r="N47" s="16"/>
      <c r="O47" s="16"/>
      <c r="P47" s="16"/>
    </row>
    <row r="48" spans="1:16" ht="15.75">
      <c r="A48" s="63"/>
      <c r="B48" s="30" t="s">
        <v>47</v>
      </c>
      <c r="C48" s="31">
        <v>60</v>
      </c>
      <c r="D48" s="19">
        <f>P48*$D$4</f>
        <v>280</v>
      </c>
      <c r="E48" s="32">
        <v>8000</v>
      </c>
      <c r="F48" s="20">
        <f>D48*E48</f>
        <v>2240000</v>
      </c>
      <c r="G48" s="65">
        <f>SUM(F48:F49)</f>
        <v>2940000</v>
      </c>
      <c r="H48" s="18" t="s">
        <v>35</v>
      </c>
      <c r="I48" s="33">
        <v>1</v>
      </c>
      <c r="J48" s="67" t="s">
        <v>61</v>
      </c>
      <c r="K48" s="33">
        <v>20</v>
      </c>
      <c r="L48" s="33">
        <v>40</v>
      </c>
      <c r="M48" s="33">
        <v>20</v>
      </c>
      <c r="N48" s="33">
        <v>30</v>
      </c>
      <c r="O48" s="21">
        <v>30</v>
      </c>
      <c r="P48" s="21">
        <f>SUM(K48:O48)</f>
        <v>140</v>
      </c>
    </row>
    <row r="49" spans="1:16" ht="15.75">
      <c r="A49" s="64"/>
      <c r="B49" s="30" t="s">
        <v>48</v>
      </c>
      <c r="C49" s="18">
        <v>80</v>
      </c>
      <c r="D49" s="19">
        <f>P49*$D$4</f>
        <v>70</v>
      </c>
      <c r="E49" s="32">
        <v>10000</v>
      </c>
      <c r="F49" s="20">
        <f>D49*E49</f>
        <v>700000</v>
      </c>
      <c r="G49" s="66"/>
      <c r="H49" s="18" t="s">
        <v>35</v>
      </c>
      <c r="I49" s="21">
        <v>1</v>
      </c>
      <c r="J49" s="66"/>
      <c r="K49" s="21">
        <v>0</v>
      </c>
      <c r="L49" s="33">
        <v>10</v>
      </c>
      <c r="M49" s="33">
        <v>5</v>
      </c>
      <c r="N49" s="33">
        <v>10</v>
      </c>
      <c r="O49" s="21">
        <v>10</v>
      </c>
      <c r="P49" s="21">
        <f>SUM(K49:O49)</f>
        <v>35</v>
      </c>
    </row>
    <row r="50" spans="1:16" ht="15.75">
      <c r="A50" s="49" t="s">
        <v>20</v>
      </c>
      <c r="B50" s="13" t="s">
        <v>92</v>
      </c>
      <c r="C50" s="22"/>
      <c r="D50" s="23"/>
      <c r="E50" s="24"/>
      <c r="F50" s="25"/>
      <c r="G50" s="16"/>
      <c r="H50" s="22"/>
      <c r="I50" s="16"/>
      <c r="J50" s="16"/>
      <c r="K50" s="16"/>
      <c r="L50" s="16"/>
      <c r="M50" s="16"/>
      <c r="N50" s="16"/>
      <c r="O50" s="16"/>
      <c r="P50" s="16"/>
    </row>
    <row r="51" spans="1:16" ht="15.75">
      <c r="A51" s="63"/>
      <c r="B51" s="17" t="s">
        <v>71</v>
      </c>
      <c r="C51" s="18">
        <v>40</v>
      </c>
      <c r="D51" s="19">
        <f aca="true" t="shared" si="10" ref="D51:D57">P51*$D$4</f>
        <v>100</v>
      </c>
      <c r="E51" s="19">
        <v>6000</v>
      </c>
      <c r="F51" s="20">
        <f aca="true" t="shared" si="11" ref="F51:F57">D51*E51</f>
        <v>600000</v>
      </c>
      <c r="G51" s="65">
        <f>SUM(F51:F57)</f>
        <v>7784000</v>
      </c>
      <c r="H51" s="18" t="s">
        <v>35</v>
      </c>
      <c r="I51" s="21">
        <v>5</v>
      </c>
      <c r="J51" s="67" t="s">
        <v>37</v>
      </c>
      <c r="K51" s="21">
        <v>0</v>
      </c>
      <c r="L51" s="21">
        <v>10</v>
      </c>
      <c r="M51" s="21">
        <v>10</v>
      </c>
      <c r="N51" s="21">
        <v>15</v>
      </c>
      <c r="O51" s="21">
        <v>15</v>
      </c>
      <c r="P51" s="21">
        <f aca="true" t="shared" si="12" ref="P51:P57">SUM(K51:O51)</f>
        <v>50</v>
      </c>
    </row>
    <row r="52" spans="1:16" ht="15.75">
      <c r="A52" s="64"/>
      <c r="B52" s="17" t="s">
        <v>72</v>
      </c>
      <c r="C52" s="18">
        <v>120</v>
      </c>
      <c r="D52" s="19">
        <f t="shared" si="10"/>
        <v>180</v>
      </c>
      <c r="E52" s="19">
        <v>18000</v>
      </c>
      <c r="F52" s="20">
        <f t="shared" si="11"/>
        <v>3240000</v>
      </c>
      <c r="G52" s="66"/>
      <c r="H52" s="18" t="s">
        <v>35</v>
      </c>
      <c r="I52" s="21">
        <v>5</v>
      </c>
      <c r="J52" s="66"/>
      <c r="K52" s="21">
        <v>5</v>
      </c>
      <c r="L52" s="21">
        <v>20</v>
      </c>
      <c r="M52" s="21">
        <v>30</v>
      </c>
      <c r="N52" s="21">
        <v>15</v>
      </c>
      <c r="O52" s="21">
        <v>20</v>
      </c>
      <c r="P52" s="21">
        <f t="shared" si="12"/>
        <v>90</v>
      </c>
    </row>
    <row r="53" spans="1:16" ht="15.75">
      <c r="A53" s="64"/>
      <c r="B53" s="17" t="s">
        <v>73</v>
      </c>
      <c r="C53" s="18">
        <v>40</v>
      </c>
      <c r="D53" s="19">
        <f t="shared" si="10"/>
        <v>74</v>
      </c>
      <c r="E53" s="19">
        <v>6000</v>
      </c>
      <c r="F53" s="20">
        <f t="shared" si="11"/>
        <v>444000</v>
      </c>
      <c r="G53" s="66"/>
      <c r="H53" s="18" t="s">
        <v>35</v>
      </c>
      <c r="I53" s="21">
        <v>5</v>
      </c>
      <c r="J53" s="66"/>
      <c r="K53" s="21">
        <v>0</v>
      </c>
      <c r="L53" s="21">
        <v>10</v>
      </c>
      <c r="M53" s="21">
        <v>10</v>
      </c>
      <c r="N53" s="21">
        <v>7</v>
      </c>
      <c r="O53" s="21">
        <v>10</v>
      </c>
      <c r="P53" s="21">
        <f t="shared" si="12"/>
        <v>37</v>
      </c>
    </row>
    <row r="54" spans="1:16" ht="15.75">
      <c r="A54" s="64"/>
      <c r="B54" s="17" t="s">
        <v>74</v>
      </c>
      <c r="C54" s="18">
        <v>70</v>
      </c>
      <c r="D54" s="19">
        <f t="shared" si="10"/>
        <v>90</v>
      </c>
      <c r="E54" s="19">
        <v>10000</v>
      </c>
      <c r="F54" s="20">
        <f t="shared" si="11"/>
        <v>900000</v>
      </c>
      <c r="G54" s="66"/>
      <c r="H54" s="18" t="s">
        <v>35</v>
      </c>
      <c r="I54" s="21">
        <v>5</v>
      </c>
      <c r="J54" s="66"/>
      <c r="K54" s="21">
        <v>0</v>
      </c>
      <c r="L54" s="21">
        <v>10</v>
      </c>
      <c r="M54" s="21">
        <v>5</v>
      </c>
      <c r="N54" s="21">
        <v>15</v>
      </c>
      <c r="O54" s="21">
        <v>15</v>
      </c>
      <c r="P54" s="21">
        <f t="shared" si="12"/>
        <v>45</v>
      </c>
    </row>
    <row r="55" spans="1:16" ht="15.75">
      <c r="A55" s="64"/>
      <c r="B55" s="17" t="s">
        <v>75</v>
      </c>
      <c r="C55" s="21">
        <v>100</v>
      </c>
      <c r="D55" s="19">
        <f t="shared" si="10"/>
        <v>60</v>
      </c>
      <c r="E55" s="19">
        <v>16000</v>
      </c>
      <c r="F55" s="20">
        <f t="shared" si="11"/>
        <v>960000</v>
      </c>
      <c r="G55" s="66"/>
      <c r="H55" s="18" t="s">
        <v>35</v>
      </c>
      <c r="I55" s="21">
        <v>5</v>
      </c>
      <c r="J55" s="66"/>
      <c r="K55" s="21">
        <v>0</v>
      </c>
      <c r="L55" s="21">
        <v>10</v>
      </c>
      <c r="M55" s="21">
        <v>5</v>
      </c>
      <c r="N55" s="21">
        <v>5</v>
      </c>
      <c r="O55" s="21">
        <v>10</v>
      </c>
      <c r="P55" s="21">
        <f t="shared" si="12"/>
        <v>30</v>
      </c>
    </row>
    <row r="56" spans="1:16" ht="15.75">
      <c r="A56" s="64"/>
      <c r="B56" s="17" t="s">
        <v>76</v>
      </c>
      <c r="C56" s="21">
        <v>60</v>
      </c>
      <c r="D56" s="19">
        <f t="shared" si="10"/>
        <v>54</v>
      </c>
      <c r="E56" s="19">
        <v>10000</v>
      </c>
      <c r="F56" s="20">
        <f t="shared" si="11"/>
        <v>540000</v>
      </c>
      <c r="G56" s="66"/>
      <c r="H56" s="18" t="s">
        <v>35</v>
      </c>
      <c r="I56" s="21">
        <v>5</v>
      </c>
      <c r="J56" s="66"/>
      <c r="K56" s="21">
        <v>0</v>
      </c>
      <c r="L56" s="21">
        <v>10</v>
      </c>
      <c r="M56" s="21">
        <v>2</v>
      </c>
      <c r="N56" s="21">
        <v>5</v>
      </c>
      <c r="O56" s="21">
        <v>10</v>
      </c>
      <c r="P56" s="21">
        <f t="shared" si="12"/>
        <v>27</v>
      </c>
    </row>
    <row r="57" spans="1:16" ht="15.75">
      <c r="A57" s="75"/>
      <c r="B57" s="17" t="s">
        <v>77</v>
      </c>
      <c r="C57" s="21">
        <v>200</v>
      </c>
      <c r="D57" s="19">
        <f t="shared" si="10"/>
        <v>50</v>
      </c>
      <c r="E57" s="19">
        <v>22000</v>
      </c>
      <c r="F57" s="20">
        <f t="shared" si="11"/>
        <v>1100000</v>
      </c>
      <c r="G57" s="66"/>
      <c r="H57" s="18" t="s">
        <v>35</v>
      </c>
      <c r="I57" s="21">
        <v>5</v>
      </c>
      <c r="J57" s="66"/>
      <c r="K57" s="21">
        <v>0</v>
      </c>
      <c r="L57" s="21">
        <v>10</v>
      </c>
      <c r="M57" s="21">
        <v>5</v>
      </c>
      <c r="N57" s="21">
        <v>5</v>
      </c>
      <c r="O57" s="21">
        <v>5</v>
      </c>
      <c r="P57" s="21">
        <f t="shared" si="12"/>
        <v>25</v>
      </c>
    </row>
    <row r="58" spans="1:16" ht="15.75">
      <c r="A58" s="55" t="s">
        <v>21</v>
      </c>
      <c r="B58" s="13" t="s">
        <v>128</v>
      </c>
      <c r="C58" s="16"/>
      <c r="D58" s="23"/>
      <c r="E58" s="24"/>
      <c r="F58" s="25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 customHeight="1">
      <c r="A59" s="63"/>
      <c r="B59" s="17" t="s">
        <v>17</v>
      </c>
      <c r="C59" s="21">
        <v>160</v>
      </c>
      <c r="D59" s="19">
        <f>L59*$D$4</f>
        <v>60</v>
      </c>
      <c r="E59" s="19">
        <v>15000</v>
      </c>
      <c r="F59" s="20">
        <f>D59*E59</f>
        <v>900000</v>
      </c>
      <c r="G59" s="65">
        <f>SUM(F59:F63)</f>
        <v>3500000</v>
      </c>
      <c r="H59" s="21" t="s">
        <v>35</v>
      </c>
      <c r="I59" s="21">
        <v>1</v>
      </c>
      <c r="J59" s="73" t="s">
        <v>117</v>
      </c>
      <c r="K59" s="57"/>
      <c r="L59" s="21">
        <v>30</v>
      </c>
      <c r="M59" s="57"/>
      <c r="N59" s="57"/>
      <c r="O59" s="57"/>
      <c r="P59" s="21"/>
    </row>
    <row r="60" spans="1:16" ht="15.75">
      <c r="A60" s="64"/>
      <c r="B60" s="17" t="s">
        <v>18</v>
      </c>
      <c r="C60" s="21">
        <v>160</v>
      </c>
      <c r="D60" s="19">
        <f>L60*$D$4</f>
        <v>20</v>
      </c>
      <c r="E60" s="19">
        <v>15000</v>
      </c>
      <c r="F60" s="20">
        <f>D60*E60</f>
        <v>300000</v>
      </c>
      <c r="G60" s="66"/>
      <c r="H60" s="21" t="s">
        <v>35</v>
      </c>
      <c r="I60" s="21">
        <v>1</v>
      </c>
      <c r="J60" s="74"/>
      <c r="K60" s="57"/>
      <c r="L60" s="21">
        <v>10</v>
      </c>
      <c r="M60" s="57"/>
      <c r="N60" s="57"/>
      <c r="O60" s="57"/>
      <c r="P60" s="21"/>
    </row>
    <row r="61" spans="1:16" ht="15.75">
      <c r="A61" s="64"/>
      <c r="B61" s="17" t="s">
        <v>19</v>
      </c>
      <c r="C61" s="21">
        <v>160</v>
      </c>
      <c r="D61" s="19">
        <f>L61*$D$4</f>
        <v>20</v>
      </c>
      <c r="E61" s="19">
        <v>15000</v>
      </c>
      <c r="F61" s="20">
        <f>D61*E61</f>
        <v>300000</v>
      </c>
      <c r="G61" s="66"/>
      <c r="H61" s="21" t="s">
        <v>35</v>
      </c>
      <c r="I61" s="21">
        <v>1</v>
      </c>
      <c r="J61" s="74"/>
      <c r="K61" s="57"/>
      <c r="L61" s="21">
        <v>10</v>
      </c>
      <c r="M61" s="57"/>
      <c r="N61" s="57"/>
      <c r="O61" s="57"/>
      <c r="P61" s="21"/>
    </row>
    <row r="62" spans="1:16" ht="15.75">
      <c r="A62" s="64"/>
      <c r="B62" s="17" t="s">
        <v>41</v>
      </c>
      <c r="C62" s="21">
        <v>160</v>
      </c>
      <c r="D62" s="19">
        <f>L62*$D$4</f>
        <v>80</v>
      </c>
      <c r="E62" s="19">
        <v>15000</v>
      </c>
      <c r="F62" s="20">
        <f>D62*E62</f>
        <v>1200000</v>
      </c>
      <c r="G62" s="66"/>
      <c r="H62" s="21" t="s">
        <v>35</v>
      </c>
      <c r="I62" s="21">
        <v>1</v>
      </c>
      <c r="J62" s="74"/>
      <c r="K62" s="57"/>
      <c r="L62" s="21">
        <v>40</v>
      </c>
      <c r="M62" s="57"/>
      <c r="N62" s="57"/>
      <c r="O62" s="57"/>
      <c r="P62" s="21"/>
    </row>
    <row r="63" spans="1:16" ht="15.75">
      <c r="A63" s="64"/>
      <c r="B63" s="26" t="s">
        <v>60</v>
      </c>
      <c r="C63" s="44">
        <v>140</v>
      </c>
      <c r="D63" s="19">
        <f>L63*$D$4</f>
        <v>40</v>
      </c>
      <c r="E63" s="28">
        <v>20000</v>
      </c>
      <c r="F63" s="46">
        <f>D63*E63</f>
        <v>800000</v>
      </c>
      <c r="G63" s="66"/>
      <c r="H63" s="44" t="s">
        <v>35</v>
      </c>
      <c r="I63" s="44">
        <v>1</v>
      </c>
      <c r="J63" s="74"/>
      <c r="K63" s="57"/>
      <c r="L63" s="44">
        <v>20</v>
      </c>
      <c r="M63" s="57"/>
      <c r="N63" s="57"/>
      <c r="O63" s="57"/>
      <c r="P63" s="44"/>
    </row>
    <row r="64" spans="1:16" ht="15.75">
      <c r="A64" s="55" t="s">
        <v>22</v>
      </c>
      <c r="B64" s="13" t="s">
        <v>129</v>
      </c>
      <c r="C64" s="16"/>
      <c r="D64" s="23"/>
      <c r="E64" s="23"/>
      <c r="F64" s="36"/>
      <c r="G64" s="16"/>
      <c r="H64" s="16"/>
      <c r="I64" s="16"/>
      <c r="J64" s="56"/>
      <c r="K64" s="16"/>
      <c r="L64" s="16"/>
      <c r="M64" s="16"/>
      <c r="N64" s="16"/>
      <c r="O64" s="16"/>
      <c r="P64" s="16"/>
    </row>
    <row r="65" spans="1:16" ht="15.75" customHeight="1">
      <c r="A65" s="70"/>
      <c r="B65" s="17" t="s">
        <v>17</v>
      </c>
      <c r="C65" s="45">
        <v>160</v>
      </c>
      <c r="D65" s="19">
        <f>K65*$D$4</f>
        <v>40</v>
      </c>
      <c r="E65" s="19">
        <v>15000</v>
      </c>
      <c r="F65" s="20">
        <f>D65*E65</f>
        <v>600000</v>
      </c>
      <c r="G65" s="65">
        <f>SUM(F65:F69)</f>
        <v>1450000</v>
      </c>
      <c r="H65" s="45" t="s">
        <v>35</v>
      </c>
      <c r="I65" s="45">
        <v>1</v>
      </c>
      <c r="J65" s="73" t="s">
        <v>127</v>
      </c>
      <c r="K65" s="21">
        <v>20</v>
      </c>
      <c r="L65" s="45"/>
      <c r="M65" s="45"/>
      <c r="N65" s="45"/>
      <c r="O65" s="45"/>
      <c r="P65" s="45"/>
    </row>
    <row r="66" spans="1:16" ht="15.75">
      <c r="A66" s="71"/>
      <c r="B66" s="17" t="s">
        <v>18</v>
      </c>
      <c r="C66" s="45">
        <v>160</v>
      </c>
      <c r="D66" s="19">
        <f>K66*$D$4</f>
        <v>10</v>
      </c>
      <c r="E66" s="19">
        <v>15000</v>
      </c>
      <c r="F66" s="20">
        <f aca="true" t="shared" si="13" ref="F66:F87">D66*E66</f>
        <v>150000</v>
      </c>
      <c r="G66" s="66"/>
      <c r="H66" s="45" t="s">
        <v>35</v>
      </c>
      <c r="I66" s="45">
        <v>1</v>
      </c>
      <c r="J66" s="74"/>
      <c r="K66" s="21">
        <v>5</v>
      </c>
      <c r="L66" s="45"/>
      <c r="M66" s="45"/>
      <c r="N66" s="45"/>
      <c r="O66" s="45"/>
      <c r="P66" s="45"/>
    </row>
    <row r="67" spans="1:16" ht="15.75">
      <c r="A67" s="71"/>
      <c r="B67" s="17" t="s">
        <v>19</v>
      </c>
      <c r="C67" s="45">
        <v>160</v>
      </c>
      <c r="D67" s="19">
        <f>K67*$D$4</f>
        <v>10</v>
      </c>
      <c r="E67" s="19">
        <v>15000</v>
      </c>
      <c r="F67" s="20">
        <f t="shared" si="13"/>
        <v>150000</v>
      </c>
      <c r="G67" s="66"/>
      <c r="H67" s="45" t="s">
        <v>35</v>
      </c>
      <c r="I67" s="45">
        <v>1</v>
      </c>
      <c r="J67" s="74"/>
      <c r="K67" s="21">
        <v>5</v>
      </c>
      <c r="L67" s="45"/>
      <c r="M67" s="45"/>
      <c r="N67" s="45"/>
      <c r="O67" s="45"/>
      <c r="P67" s="45"/>
    </row>
    <row r="68" spans="1:16" ht="15.75">
      <c r="A68" s="71"/>
      <c r="B68" s="17" t="s">
        <v>41</v>
      </c>
      <c r="C68" s="45">
        <v>160</v>
      </c>
      <c r="D68" s="19">
        <f>K68*$D$4</f>
        <v>10</v>
      </c>
      <c r="E68" s="19">
        <v>15000</v>
      </c>
      <c r="F68" s="20">
        <f t="shared" si="13"/>
        <v>150000</v>
      </c>
      <c r="G68" s="66"/>
      <c r="H68" s="45" t="s">
        <v>35</v>
      </c>
      <c r="I68" s="45">
        <v>1</v>
      </c>
      <c r="J68" s="74"/>
      <c r="K68" s="21">
        <v>5</v>
      </c>
      <c r="L68" s="45"/>
      <c r="M68" s="45"/>
      <c r="N68" s="45"/>
      <c r="O68" s="45"/>
      <c r="P68" s="45"/>
    </row>
    <row r="69" spans="1:16" ht="15.75">
      <c r="A69" s="72"/>
      <c r="B69" s="26" t="s">
        <v>60</v>
      </c>
      <c r="C69" s="44">
        <v>140</v>
      </c>
      <c r="D69" s="19">
        <f>K69*$D$4</f>
        <v>20</v>
      </c>
      <c r="E69" s="28">
        <v>20000</v>
      </c>
      <c r="F69" s="20">
        <f t="shared" si="13"/>
        <v>400000</v>
      </c>
      <c r="G69" s="80"/>
      <c r="H69" s="44" t="s">
        <v>35</v>
      </c>
      <c r="I69" s="44">
        <v>1</v>
      </c>
      <c r="J69" s="74"/>
      <c r="K69" s="44">
        <v>10</v>
      </c>
      <c r="L69" s="45"/>
      <c r="M69" s="45"/>
      <c r="N69" s="45"/>
      <c r="O69" s="45"/>
      <c r="P69" s="45"/>
    </row>
    <row r="70" spans="1:16" ht="15.75">
      <c r="A70" s="55" t="s">
        <v>23</v>
      </c>
      <c r="B70" s="13" t="s">
        <v>130</v>
      </c>
      <c r="C70" s="16"/>
      <c r="D70" s="23"/>
      <c r="E70" s="23"/>
      <c r="F70" s="36"/>
      <c r="G70" s="16"/>
      <c r="H70" s="16"/>
      <c r="I70" s="16"/>
      <c r="J70" s="56"/>
      <c r="K70" s="16"/>
      <c r="L70" s="16"/>
      <c r="M70" s="16"/>
      <c r="N70" s="16"/>
      <c r="O70" s="16"/>
      <c r="P70" s="16"/>
    </row>
    <row r="71" spans="1:16" ht="15.75" customHeight="1">
      <c r="A71" s="70"/>
      <c r="B71" s="17" t="s">
        <v>17</v>
      </c>
      <c r="C71" s="45">
        <v>160</v>
      </c>
      <c r="D71" s="19">
        <f>M71*$D$4</f>
        <v>60</v>
      </c>
      <c r="E71" s="19">
        <v>15000</v>
      </c>
      <c r="F71" s="20">
        <f t="shared" si="13"/>
        <v>900000</v>
      </c>
      <c r="G71" s="65">
        <f>SUM(F71:F75)</f>
        <v>1550000</v>
      </c>
      <c r="H71" s="45" t="s">
        <v>35</v>
      </c>
      <c r="I71" s="45">
        <v>1</v>
      </c>
      <c r="J71" s="73" t="s">
        <v>119</v>
      </c>
      <c r="K71" s="45"/>
      <c r="L71" s="45"/>
      <c r="M71" s="21">
        <v>30</v>
      </c>
      <c r="N71" s="45"/>
      <c r="O71" s="45"/>
      <c r="P71" s="45"/>
    </row>
    <row r="72" spans="1:16" ht="15.75">
      <c r="A72" s="71"/>
      <c r="B72" s="17" t="s">
        <v>18</v>
      </c>
      <c r="C72" s="45">
        <v>160</v>
      </c>
      <c r="D72" s="19">
        <f>M72*$D$4</f>
        <v>10</v>
      </c>
      <c r="E72" s="19">
        <v>15000</v>
      </c>
      <c r="F72" s="20">
        <f t="shared" si="13"/>
        <v>150000</v>
      </c>
      <c r="G72" s="66"/>
      <c r="H72" s="45" t="s">
        <v>35</v>
      </c>
      <c r="I72" s="45">
        <v>1</v>
      </c>
      <c r="J72" s="74"/>
      <c r="K72" s="45"/>
      <c r="L72" s="45"/>
      <c r="M72" s="21">
        <v>5</v>
      </c>
      <c r="N72" s="45"/>
      <c r="O72" s="45"/>
      <c r="P72" s="45"/>
    </row>
    <row r="73" spans="1:16" ht="15.75">
      <c r="A73" s="71"/>
      <c r="B73" s="17" t="s">
        <v>19</v>
      </c>
      <c r="C73" s="45">
        <v>160</v>
      </c>
      <c r="D73" s="19">
        <f>M73*$D$4</f>
        <v>10</v>
      </c>
      <c r="E73" s="19">
        <v>15000</v>
      </c>
      <c r="F73" s="20">
        <f t="shared" si="13"/>
        <v>150000</v>
      </c>
      <c r="G73" s="66"/>
      <c r="H73" s="45" t="s">
        <v>35</v>
      </c>
      <c r="I73" s="45">
        <v>1</v>
      </c>
      <c r="J73" s="74"/>
      <c r="K73" s="45"/>
      <c r="L73" s="45"/>
      <c r="M73" s="21">
        <v>5</v>
      </c>
      <c r="N73" s="45"/>
      <c r="O73" s="45"/>
      <c r="P73" s="45"/>
    </row>
    <row r="74" spans="1:16" ht="15.75">
      <c r="A74" s="71"/>
      <c r="B74" s="17" t="s">
        <v>41</v>
      </c>
      <c r="C74" s="45">
        <v>160</v>
      </c>
      <c r="D74" s="19">
        <f>M74*$D$4</f>
        <v>10</v>
      </c>
      <c r="E74" s="19">
        <v>15000</v>
      </c>
      <c r="F74" s="20">
        <f t="shared" si="13"/>
        <v>150000</v>
      </c>
      <c r="G74" s="66"/>
      <c r="H74" s="45" t="s">
        <v>35</v>
      </c>
      <c r="I74" s="45">
        <v>1</v>
      </c>
      <c r="J74" s="74"/>
      <c r="K74" s="45"/>
      <c r="L74" s="45"/>
      <c r="M74" s="21">
        <v>5</v>
      </c>
      <c r="N74" s="45"/>
      <c r="O74" s="45"/>
      <c r="P74" s="45"/>
    </row>
    <row r="75" spans="1:16" ht="15.75">
      <c r="A75" s="72"/>
      <c r="B75" s="26" t="s">
        <v>60</v>
      </c>
      <c r="C75" s="44">
        <v>140</v>
      </c>
      <c r="D75" s="19">
        <f>M75*$D$4</f>
        <v>10</v>
      </c>
      <c r="E75" s="28">
        <v>20000</v>
      </c>
      <c r="F75" s="20">
        <f t="shared" si="13"/>
        <v>200000</v>
      </c>
      <c r="G75" s="80"/>
      <c r="H75" s="44" t="s">
        <v>35</v>
      </c>
      <c r="I75" s="44">
        <v>1</v>
      </c>
      <c r="J75" s="74"/>
      <c r="K75" s="45"/>
      <c r="L75" s="45"/>
      <c r="M75" s="44">
        <v>5</v>
      </c>
      <c r="N75" s="45"/>
      <c r="O75" s="45"/>
      <c r="P75" s="45"/>
    </row>
    <row r="76" spans="1:16" ht="15.75">
      <c r="A76" s="55" t="s">
        <v>25</v>
      </c>
      <c r="B76" s="13" t="s">
        <v>131</v>
      </c>
      <c r="C76" s="16"/>
      <c r="D76" s="23"/>
      <c r="E76" s="23"/>
      <c r="F76" s="36"/>
      <c r="G76" s="16"/>
      <c r="H76" s="16"/>
      <c r="I76" s="16"/>
      <c r="J76" s="56"/>
      <c r="K76" s="16"/>
      <c r="L76" s="16"/>
      <c r="M76" s="16"/>
      <c r="N76" s="16"/>
      <c r="O76" s="16"/>
      <c r="P76" s="16"/>
    </row>
    <row r="77" spans="1:16" ht="15.75" customHeight="1">
      <c r="A77" s="70"/>
      <c r="B77" s="17" t="s">
        <v>17</v>
      </c>
      <c r="C77" s="45">
        <v>160</v>
      </c>
      <c r="D77" s="19">
        <f>N77*$D$4</f>
        <v>50</v>
      </c>
      <c r="E77" s="19">
        <v>15000</v>
      </c>
      <c r="F77" s="20">
        <f t="shared" si="13"/>
        <v>750000</v>
      </c>
      <c r="G77" s="65">
        <f>SUM(F77:F81)</f>
        <v>2400000</v>
      </c>
      <c r="H77" s="45" t="s">
        <v>35</v>
      </c>
      <c r="I77" s="45">
        <v>1</v>
      </c>
      <c r="J77" s="73" t="s">
        <v>120</v>
      </c>
      <c r="K77" s="45"/>
      <c r="L77" s="45"/>
      <c r="M77" s="45"/>
      <c r="N77" s="21">
        <v>25</v>
      </c>
      <c r="O77" s="45"/>
      <c r="P77" s="45"/>
    </row>
    <row r="78" spans="1:16" ht="15.75">
      <c r="A78" s="71"/>
      <c r="B78" s="17" t="s">
        <v>18</v>
      </c>
      <c r="C78" s="45">
        <v>160</v>
      </c>
      <c r="D78" s="19">
        <f>N78*$D$4</f>
        <v>20</v>
      </c>
      <c r="E78" s="19">
        <v>15000</v>
      </c>
      <c r="F78" s="20">
        <f t="shared" si="13"/>
        <v>300000</v>
      </c>
      <c r="G78" s="66"/>
      <c r="H78" s="45" t="s">
        <v>35</v>
      </c>
      <c r="I78" s="45">
        <v>1</v>
      </c>
      <c r="J78" s="74"/>
      <c r="K78" s="45"/>
      <c r="L78" s="45"/>
      <c r="M78" s="45"/>
      <c r="N78" s="21">
        <v>10</v>
      </c>
      <c r="O78" s="45"/>
      <c r="P78" s="45"/>
    </row>
    <row r="79" spans="1:16" ht="15.75">
      <c r="A79" s="71"/>
      <c r="B79" s="17" t="s">
        <v>19</v>
      </c>
      <c r="C79" s="45">
        <v>160</v>
      </c>
      <c r="D79" s="19">
        <f>N79*$D$4</f>
        <v>20</v>
      </c>
      <c r="E79" s="19">
        <v>15000</v>
      </c>
      <c r="F79" s="20">
        <f t="shared" si="13"/>
        <v>300000</v>
      </c>
      <c r="G79" s="66"/>
      <c r="H79" s="45" t="s">
        <v>35</v>
      </c>
      <c r="I79" s="45">
        <v>1</v>
      </c>
      <c r="J79" s="74"/>
      <c r="K79" s="45"/>
      <c r="L79" s="45"/>
      <c r="M79" s="45"/>
      <c r="N79" s="21">
        <v>10</v>
      </c>
      <c r="O79" s="45"/>
      <c r="P79" s="45"/>
    </row>
    <row r="80" spans="1:16" ht="15.75">
      <c r="A80" s="71"/>
      <c r="B80" s="17" t="s">
        <v>41</v>
      </c>
      <c r="C80" s="45">
        <v>160</v>
      </c>
      <c r="D80" s="19">
        <f>N80*$D$4</f>
        <v>30</v>
      </c>
      <c r="E80" s="19">
        <v>15000</v>
      </c>
      <c r="F80" s="20">
        <f t="shared" si="13"/>
        <v>450000</v>
      </c>
      <c r="G80" s="66"/>
      <c r="H80" s="45" t="s">
        <v>35</v>
      </c>
      <c r="I80" s="45">
        <v>1</v>
      </c>
      <c r="J80" s="74"/>
      <c r="K80" s="45"/>
      <c r="L80" s="45"/>
      <c r="M80" s="45"/>
      <c r="N80" s="21">
        <v>15</v>
      </c>
      <c r="O80" s="45"/>
      <c r="P80" s="45"/>
    </row>
    <row r="81" spans="1:16" ht="15.75">
      <c r="A81" s="72"/>
      <c r="B81" s="26" t="s">
        <v>60</v>
      </c>
      <c r="C81" s="44">
        <v>140</v>
      </c>
      <c r="D81" s="19">
        <f>N81*$D$4</f>
        <v>30</v>
      </c>
      <c r="E81" s="28">
        <v>20000</v>
      </c>
      <c r="F81" s="20">
        <f t="shared" si="13"/>
        <v>600000</v>
      </c>
      <c r="G81" s="80"/>
      <c r="H81" s="44" t="s">
        <v>35</v>
      </c>
      <c r="I81" s="44">
        <v>1</v>
      </c>
      <c r="J81" s="74"/>
      <c r="K81" s="45"/>
      <c r="L81" s="45"/>
      <c r="M81" s="45"/>
      <c r="N81" s="44">
        <v>15</v>
      </c>
      <c r="O81" s="45"/>
      <c r="P81" s="45"/>
    </row>
    <row r="82" spans="1:16" ht="15.75">
      <c r="A82" s="55" t="s">
        <v>26</v>
      </c>
      <c r="B82" s="13" t="s">
        <v>132</v>
      </c>
      <c r="C82" s="16"/>
      <c r="D82" s="23"/>
      <c r="E82" s="23"/>
      <c r="F82" s="36"/>
      <c r="G82" s="16"/>
      <c r="H82" s="16"/>
      <c r="I82" s="16"/>
      <c r="J82" s="56"/>
      <c r="K82" s="16"/>
      <c r="L82" s="16"/>
      <c r="M82" s="16"/>
      <c r="N82" s="16"/>
      <c r="O82" s="16"/>
      <c r="P82" s="16"/>
    </row>
    <row r="83" spans="1:16" ht="15.75">
      <c r="A83" s="70"/>
      <c r="B83" s="17" t="s">
        <v>17</v>
      </c>
      <c r="C83" s="45">
        <v>160</v>
      </c>
      <c r="D83" s="19">
        <f>O83*$D$4</f>
        <v>80</v>
      </c>
      <c r="E83" s="19">
        <v>15000</v>
      </c>
      <c r="F83" s="20">
        <f t="shared" si="13"/>
        <v>1200000</v>
      </c>
      <c r="G83" s="65">
        <f>SUM(F83:F87)</f>
        <v>3650000</v>
      </c>
      <c r="H83" s="45" t="s">
        <v>35</v>
      </c>
      <c r="I83" s="45">
        <v>1</v>
      </c>
      <c r="J83" s="73" t="s">
        <v>121</v>
      </c>
      <c r="K83" s="45"/>
      <c r="L83" s="45"/>
      <c r="M83" s="45"/>
      <c r="N83" s="45"/>
      <c r="O83" s="21">
        <v>40</v>
      </c>
      <c r="P83" s="45"/>
    </row>
    <row r="84" spans="1:16" ht="15.75">
      <c r="A84" s="71"/>
      <c r="B84" s="17" t="s">
        <v>18</v>
      </c>
      <c r="C84" s="45">
        <v>160</v>
      </c>
      <c r="D84" s="19">
        <f>O84*$D$4</f>
        <v>30</v>
      </c>
      <c r="E84" s="19">
        <v>15000</v>
      </c>
      <c r="F84" s="20">
        <f t="shared" si="13"/>
        <v>450000</v>
      </c>
      <c r="G84" s="66"/>
      <c r="H84" s="45" t="s">
        <v>35</v>
      </c>
      <c r="I84" s="45">
        <v>1</v>
      </c>
      <c r="J84" s="74"/>
      <c r="K84" s="45"/>
      <c r="L84" s="45"/>
      <c r="M84" s="45"/>
      <c r="N84" s="45"/>
      <c r="O84" s="21">
        <v>15</v>
      </c>
      <c r="P84" s="45"/>
    </row>
    <row r="85" spans="1:16" ht="15.75">
      <c r="A85" s="71"/>
      <c r="B85" s="17" t="s">
        <v>19</v>
      </c>
      <c r="C85" s="45">
        <v>160</v>
      </c>
      <c r="D85" s="19">
        <f>O85*$D$4</f>
        <v>20</v>
      </c>
      <c r="E85" s="19">
        <v>15000</v>
      </c>
      <c r="F85" s="20">
        <f t="shared" si="13"/>
        <v>300000</v>
      </c>
      <c r="G85" s="66"/>
      <c r="H85" s="45" t="s">
        <v>35</v>
      </c>
      <c r="I85" s="45">
        <v>1</v>
      </c>
      <c r="J85" s="74"/>
      <c r="K85" s="45"/>
      <c r="L85" s="45"/>
      <c r="M85" s="45"/>
      <c r="N85" s="45"/>
      <c r="O85" s="21">
        <v>10</v>
      </c>
      <c r="P85" s="45"/>
    </row>
    <row r="86" spans="1:16" ht="15.75">
      <c r="A86" s="71"/>
      <c r="B86" s="17" t="s">
        <v>41</v>
      </c>
      <c r="C86" s="45">
        <v>160</v>
      </c>
      <c r="D86" s="19">
        <f>O86*$D$4</f>
        <v>60</v>
      </c>
      <c r="E86" s="19">
        <v>15000</v>
      </c>
      <c r="F86" s="20">
        <f t="shared" si="13"/>
        <v>900000</v>
      </c>
      <c r="G86" s="66"/>
      <c r="H86" s="45" t="s">
        <v>35</v>
      </c>
      <c r="I86" s="45">
        <v>1</v>
      </c>
      <c r="J86" s="74"/>
      <c r="K86" s="45"/>
      <c r="L86" s="45"/>
      <c r="M86" s="45"/>
      <c r="N86" s="45"/>
      <c r="O86" s="21">
        <v>30</v>
      </c>
      <c r="P86" s="45"/>
    </row>
    <row r="87" spans="1:16" ht="15.75">
      <c r="A87" s="72"/>
      <c r="B87" s="26" t="s">
        <v>60</v>
      </c>
      <c r="C87" s="44">
        <v>140</v>
      </c>
      <c r="D87" s="19">
        <f>O87*$D$4</f>
        <v>40</v>
      </c>
      <c r="E87" s="28">
        <v>20000</v>
      </c>
      <c r="F87" s="20">
        <f t="shared" si="13"/>
        <v>800000</v>
      </c>
      <c r="G87" s="80"/>
      <c r="H87" s="44" t="s">
        <v>35</v>
      </c>
      <c r="I87" s="44">
        <v>1</v>
      </c>
      <c r="J87" s="74"/>
      <c r="K87" s="45"/>
      <c r="L87" s="45"/>
      <c r="M87" s="45"/>
      <c r="N87" s="45"/>
      <c r="O87" s="44">
        <v>20</v>
      </c>
      <c r="P87" s="45"/>
    </row>
    <row r="88" spans="1:16" ht="15.75">
      <c r="A88" s="49" t="s">
        <v>28</v>
      </c>
      <c r="B88" s="13" t="s">
        <v>93</v>
      </c>
      <c r="C88" s="16"/>
      <c r="D88" s="23"/>
      <c r="E88" s="24"/>
      <c r="F88" s="25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5.75">
      <c r="A89" s="50"/>
      <c r="B89" s="17" t="s">
        <v>53</v>
      </c>
      <c r="C89" s="21">
        <v>150</v>
      </c>
      <c r="D89" s="19">
        <f>P89*$D$4</f>
        <v>460</v>
      </c>
      <c r="E89" s="19">
        <v>8000</v>
      </c>
      <c r="F89" s="20">
        <f>D89*E89</f>
        <v>3680000</v>
      </c>
      <c r="G89" s="34">
        <f>SUM(F89)</f>
        <v>3680000</v>
      </c>
      <c r="H89" s="21" t="s">
        <v>35</v>
      </c>
      <c r="I89" s="21">
        <v>5</v>
      </c>
      <c r="J89" s="29" t="s">
        <v>61</v>
      </c>
      <c r="K89" s="21">
        <v>30</v>
      </c>
      <c r="L89" s="21">
        <v>60</v>
      </c>
      <c r="M89" s="21">
        <v>30</v>
      </c>
      <c r="N89" s="21">
        <v>50</v>
      </c>
      <c r="O89" s="21">
        <v>60</v>
      </c>
      <c r="P89" s="21">
        <f>SUM(K89:O89)</f>
        <v>230</v>
      </c>
    </row>
    <row r="90" spans="1:16" ht="15.75">
      <c r="A90" s="49" t="s">
        <v>30</v>
      </c>
      <c r="B90" s="13" t="s">
        <v>94</v>
      </c>
      <c r="C90" s="16"/>
      <c r="D90" s="23"/>
      <c r="E90" s="24"/>
      <c r="F90" s="25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5.75">
      <c r="A91" s="50"/>
      <c r="B91" s="17" t="s">
        <v>42</v>
      </c>
      <c r="C91" s="21">
        <v>150</v>
      </c>
      <c r="D91" s="19">
        <f>P91*$D$4</f>
        <v>180</v>
      </c>
      <c r="E91" s="19">
        <v>6000</v>
      </c>
      <c r="F91" s="20">
        <f>D91*E91</f>
        <v>1080000</v>
      </c>
      <c r="G91" s="34">
        <f>SUM(F91)</f>
        <v>1080000</v>
      </c>
      <c r="H91" s="21" t="s">
        <v>35</v>
      </c>
      <c r="I91" s="21">
        <v>5</v>
      </c>
      <c r="J91" s="29" t="s">
        <v>61</v>
      </c>
      <c r="K91" s="21">
        <v>10</v>
      </c>
      <c r="L91" s="21">
        <v>30</v>
      </c>
      <c r="M91" s="21">
        <v>10</v>
      </c>
      <c r="N91" s="21">
        <v>0</v>
      </c>
      <c r="O91" s="21">
        <v>40</v>
      </c>
      <c r="P91" s="21">
        <f>SUM(K91:O91)</f>
        <v>90</v>
      </c>
    </row>
    <row r="92" spans="1:16" ht="15.75">
      <c r="A92" s="49" t="s">
        <v>31</v>
      </c>
      <c r="B92" s="13" t="s">
        <v>100</v>
      </c>
      <c r="C92" s="16"/>
      <c r="D92" s="23"/>
      <c r="E92" s="24"/>
      <c r="F92" s="25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5.75">
      <c r="A93" s="58"/>
      <c r="B93" s="17" t="s">
        <v>78</v>
      </c>
      <c r="C93" s="21">
        <v>150</v>
      </c>
      <c r="D93" s="19">
        <f>P93*$D$4</f>
        <v>160</v>
      </c>
      <c r="E93" s="19">
        <v>8000</v>
      </c>
      <c r="F93" s="20">
        <f>D93*E93</f>
        <v>1280000</v>
      </c>
      <c r="G93" s="59">
        <f>SUM(F93)</f>
        <v>1280000</v>
      </c>
      <c r="H93" s="21" t="s">
        <v>7</v>
      </c>
      <c r="I93" s="21">
        <v>1</v>
      </c>
      <c r="J93" s="60" t="s">
        <v>61</v>
      </c>
      <c r="K93" s="21">
        <v>10</v>
      </c>
      <c r="L93" s="21">
        <v>20</v>
      </c>
      <c r="M93" s="21">
        <v>10</v>
      </c>
      <c r="N93" s="21">
        <v>20</v>
      </c>
      <c r="O93" s="21">
        <v>20</v>
      </c>
      <c r="P93" s="21">
        <f>SUM(K93:O93)</f>
        <v>80</v>
      </c>
    </row>
    <row r="94" spans="1:16" ht="15.75">
      <c r="A94" s="49" t="s">
        <v>32</v>
      </c>
      <c r="B94" s="13" t="s">
        <v>107</v>
      </c>
      <c r="C94" s="35"/>
      <c r="D94" s="23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16"/>
    </row>
    <row r="95" spans="1:16" ht="15.75">
      <c r="A95" s="63"/>
      <c r="B95" s="17" t="s">
        <v>24</v>
      </c>
      <c r="C95" s="21">
        <v>600</v>
      </c>
      <c r="D95" s="19">
        <f>P95*$D$4</f>
        <v>20</v>
      </c>
      <c r="E95" s="19">
        <v>30000</v>
      </c>
      <c r="F95" s="20">
        <f>D95*E95</f>
        <v>600000</v>
      </c>
      <c r="G95" s="65">
        <f>SUM(F95:F98)</f>
        <v>3264000</v>
      </c>
      <c r="H95" s="21" t="s">
        <v>35</v>
      </c>
      <c r="I95" s="21">
        <v>1</v>
      </c>
      <c r="J95" s="67" t="s">
        <v>37</v>
      </c>
      <c r="K95" s="21">
        <v>0</v>
      </c>
      <c r="L95" s="21">
        <v>3</v>
      </c>
      <c r="M95" s="21">
        <v>1</v>
      </c>
      <c r="N95" s="21">
        <v>3</v>
      </c>
      <c r="O95" s="21">
        <v>3</v>
      </c>
      <c r="P95" s="21">
        <f>SUM(K95:O95)</f>
        <v>10</v>
      </c>
    </row>
    <row r="96" spans="1:16" ht="15.75">
      <c r="A96" s="64"/>
      <c r="B96" s="17" t="s">
        <v>24</v>
      </c>
      <c r="C96" s="21">
        <v>300</v>
      </c>
      <c r="D96" s="19">
        <f>P96*$D$4</f>
        <v>58</v>
      </c>
      <c r="E96" s="19">
        <v>18000</v>
      </c>
      <c r="F96" s="20">
        <f>D96*E96</f>
        <v>1044000</v>
      </c>
      <c r="G96" s="76"/>
      <c r="H96" s="21" t="s">
        <v>7</v>
      </c>
      <c r="I96" s="21">
        <v>1</v>
      </c>
      <c r="J96" s="66"/>
      <c r="K96" s="21">
        <v>5</v>
      </c>
      <c r="L96" s="21">
        <v>7</v>
      </c>
      <c r="M96" s="21">
        <v>3</v>
      </c>
      <c r="N96" s="21">
        <v>7</v>
      </c>
      <c r="O96" s="21">
        <v>7</v>
      </c>
      <c r="P96" s="21">
        <f>SUM(K96:O96)</f>
        <v>29</v>
      </c>
    </row>
    <row r="97" spans="1:16" ht="15.75">
      <c r="A97" s="64"/>
      <c r="B97" s="17" t="s">
        <v>27</v>
      </c>
      <c r="C97" s="21">
        <v>600</v>
      </c>
      <c r="D97" s="19">
        <f>P97*$D$4</f>
        <v>18</v>
      </c>
      <c r="E97" s="19">
        <v>30000</v>
      </c>
      <c r="F97" s="20">
        <f>D97*E97</f>
        <v>540000</v>
      </c>
      <c r="G97" s="66"/>
      <c r="H97" s="21" t="s">
        <v>35</v>
      </c>
      <c r="I97" s="21">
        <v>1</v>
      </c>
      <c r="J97" s="66"/>
      <c r="K97" s="21">
        <v>0</v>
      </c>
      <c r="L97" s="21">
        <v>3</v>
      </c>
      <c r="M97" s="21">
        <v>1</v>
      </c>
      <c r="N97" s="21">
        <v>3</v>
      </c>
      <c r="O97" s="21">
        <v>2</v>
      </c>
      <c r="P97" s="21">
        <f>SUM(K97:O97)</f>
        <v>9</v>
      </c>
    </row>
    <row r="98" spans="1:16" ht="15.75">
      <c r="A98" s="64"/>
      <c r="B98" s="17" t="s">
        <v>27</v>
      </c>
      <c r="C98" s="21">
        <v>300</v>
      </c>
      <c r="D98" s="19">
        <f>P98*$D$4</f>
        <v>60</v>
      </c>
      <c r="E98" s="19">
        <v>18000</v>
      </c>
      <c r="F98" s="20">
        <f>D98*E98</f>
        <v>1080000</v>
      </c>
      <c r="G98" s="66"/>
      <c r="H98" s="21" t="s">
        <v>7</v>
      </c>
      <c r="I98" s="21">
        <v>1</v>
      </c>
      <c r="J98" s="66"/>
      <c r="K98" s="21">
        <v>5</v>
      </c>
      <c r="L98" s="21">
        <v>7</v>
      </c>
      <c r="M98" s="21">
        <v>3</v>
      </c>
      <c r="N98" s="21">
        <v>7</v>
      </c>
      <c r="O98" s="21">
        <v>8</v>
      </c>
      <c r="P98" s="21">
        <f>SUM(K98:O98)</f>
        <v>30</v>
      </c>
    </row>
    <row r="99" spans="1:16" ht="15.75">
      <c r="A99" s="49" t="s">
        <v>67</v>
      </c>
      <c r="B99" s="13" t="s">
        <v>104</v>
      </c>
      <c r="C99" s="35"/>
      <c r="D99" s="23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16"/>
    </row>
    <row r="100" spans="1:16" ht="15.75">
      <c r="A100" s="64"/>
      <c r="B100" s="17" t="s">
        <v>57</v>
      </c>
      <c r="C100" s="21">
        <v>240</v>
      </c>
      <c r="D100" s="19">
        <f>P100*$D$4</f>
        <v>28</v>
      </c>
      <c r="E100" s="19">
        <v>15000</v>
      </c>
      <c r="F100" s="20">
        <f>D100*E100</f>
        <v>420000</v>
      </c>
      <c r="G100" s="65">
        <f>SUM(F100:F103)</f>
        <v>2496000</v>
      </c>
      <c r="H100" s="21" t="s">
        <v>35</v>
      </c>
      <c r="I100" s="21">
        <v>1</v>
      </c>
      <c r="J100" s="66" t="s">
        <v>37</v>
      </c>
      <c r="K100" s="21">
        <v>0</v>
      </c>
      <c r="L100" s="21">
        <v>5</v>
      </c>
      <c r="M100" s="21">
        <v>1</v>
      </c>
      <c r="N100" s="21">
        <v>3</v>
      </c>
      <c r="O100" s="21">
        <v>5</v>
      </c>
      <c r="P100" s="21">
        <f>SUM(K100:O100)</f>
        <v>14</v>
      </c>
    </row>
    <row r="101" spans="1:16" ht="15.75">
      <c r="A101" s="64"/>
      <c r="B101" s="17" t="s">
        <v>57</v>
      </c>
      <c r="C101" s="21">
        <v>140</v>
      </c>
      <c r="D101" s="19">
        <f>P101*$D$4</f>
        <v>100</v>
      </c>
      <c r="E101" s="19">
        <v>9000</v>
      </c>
      <c r="F101" s="20">
        <f>D101*E101</f>
        <v>900000</v>
      </c>
      <c r="G101" s="76"/>
      <c r="H101" s="21" t="s">
        <v>7</v>
      </c>
      <c r="I101" s="21">
        <v>1</v>
      </c>
      <c r="J101" s="66"/>
      <c r="K101" s="21">
        <v>10</v>
      </c>
      <c r="L101" s="21">
        <v>10</v>
      </c>
      <c r="M101" s="21">
        <v>8</v>
      </c>
      <c r="N101" s="21">
        <v>7</v>
      </c>
      <c r="O101" s="21">
        <v>15</v>
      </c>
      <c r="P101" s="21">
        <f>SUM(K101:O101)</f>
        <v>50</v>
      </c>
    </row>
    <row r="102" spans="1:16" ht="15.75">
      <c r="A102" s="64"/>
      <c r="B102" s="17" t="s">
        <v>58</v>
      </c>
      <c r="C102" s="21">
        <v>240</v>
      </c>
      <c r="D102" s="19">
        <f>P102*$D$4</f>
        <v>28</v>
      </c>
      <c r="E102" s="19">
        <v>15000</v>
      </c>
      <c r="F102" s="20">
        <f>D102*E102</f>
        <v>420000</v>
      </c>
      <c r="G102" s="66"/>
      <c r="H102" s="21" t="s">
        <v>35</v>
      </c>
      <c r="I102" s="21">
        <v>1</v>
      </c>
      <c r="J102" s="66"/>
      <c r="K102" s="21">
        <v>0</v>
      </c>
      <c r="L102" s="21">
        <v>5</v>
      </c>
      <c r="M102" s="21">
        <v>1</v>
      </c>
      <c r="N102" s="21">
        <v>3</v>
      </c>
      <c r="O102" s="21">
        <v>5</v>
      </c>
      <c r="P102" s="21">
        <f>SUM(K102:O102)</f>
        <v>14</v>
      </c>
    </row>
    <row r="103" spans="1:16" ht="15.75">
      <c r="A103" s="64"/>
      <c r="B103" s="17" t="s">
        <v>58</v>
      </c>
      <c r="C103" s="21">
        <v>140</v>
      </c>
      <c r="D103" s="19">
        <f>P103*$D$4</f>
        <v>84</v>
      </c>
      <c r="E103" s="19">
        <v>9000</v>
      </c>
      <c r="F103" s="20">
        <f>D103*E103</f>
        <v>756000</v>
      </c>
      <c r="G103" s="66"/>
      <c r="H103" s="21" t="s">
        <v>7</v>
      </c>
      <c r="I103" s="21">
        <v>1</v>
      </c>
      <c r="J103" s="66"/>
      <c r="K103" s="21">
        <v>5</v>
      </c>
      <c r="L103" s="21">
        <v>10</v>
      </c>
      <c r="M103" s="21">
        <v>5</v>
      </c>
      <c r="N103" s="21">
        <v>7</v>
      </c>
      <c r="O103" s="21">
        <v>15</v>
      </c>
      <c r="P103" s="21">
        <f>SUM(K103:O103)</f>
        <v>42</v>
      </c>
    </row>
    <row r="104" spans="1:16" ht="15.75">
      <c r="A104" s="49" t="s">
        <v>70</v>
      </c>
      <c r="B104" s="13" t="s">
        <v>95</v>
      </c>
      <c r="C104" s="16"/>
      <c r="D104" s="23"/>
      <c r="E104" s="24"/>
      <c r="F104" s="2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5.75">
      <c r="A105" s="50"/>
      <c r="B105" s="17" t="s">
        <v>29</v>
      </c>
      <c r="C105" s="21">
        <v>200</v>
      </c>
      <c r="D105" s="19">
        <f>P105*$D$4</f>
        <v>110</v>
      </c>
      <c r="E105" s="19">
        <v>30000</v>
      </c>
      <c r="F105" s="20">
        <f>D105*E105</f>
        <v>3300000</v>
      </c>
      <c r="G105" s="34">
        <f>SUM(F105)</f>
        <v>3300000</v>
      </c>
      <c r="H105" s="21" t="s">
        <v>7</v>
      </c>
      <c r="I105" s="21">
        <v>6</v>
      </c>
      <c r="J105" s="29" t="s">
        <v>37</v>
      </c>
      <c r="K105" s="21">
        <v>5</v>
      </c>
      <c r="L105" s="21">
        <v>10</v>
      </c>
      <c r="M105" s="21">
        <v>5</v>
      </c>
      <c r="N105" s="21">
        <v>15</v>
      </c>
      <c r="O105" s="21">
        <v>20</v>
      </c>
      <c r="P105" s="21">
        <f>SUM(K105:O105)</f>
        <v>55</v>
      </c>
    </row>
    <row r="106" spans="1:16" ht="15.75">
      <c r="A106" s="49" t="s">
        <v>101</v>
      </c>
      <c r="B106" s="13" t="s">
        <v>134</v>
      </c>
      <c r="C106" s="16"/>
      <c r="D106" s="23"/>
      <c r="E106" s="24"/>
      <c r="F106" s="3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5.75">
      <c r="A107" s="51"/>
      <c r="B107" s="17" t="s">
        <v>116</v>
      </c>
      <c r="C107" s="21">
        <v>500</v>
      </c>
      <c r="D107" s="19">
        <f>P107*$D$4</f>
        <v>200</v>
      </c>
      <c r="E107" s="19">
        <v>12000</v>
      </c>
      <c r="F107" s="20">
        <f>D107*E107</f>
        <v>2400000</v>
      </c>
      <c r="G107" s="34">
        <f>SUM(F107)</f>
        <v>2400000</v>
      </c>
      <c r="H107" s="21" t="s">
        <v>7</v>
      </c>
      <c r="I107" s="21">
        <v>6</v>
      </c>
      <c r="J107" s="29" t="s">
        <v>61</v>
      </c>
      <c r="K107" s="21">
        <v>0</v>
      </c>
      <c r="L107" s="21">
        <v>10</v>
      </c>
      <c r="M107" s="21">
        <v>5</v>
      </c>
      <c r="N107" s="21">
        <v>15</v>
      </c>
      <c r="O107" s="21">
        <v>70</v>
      </c>
      <c r="P107" s="21">
        <f>SUM(K107:O107)</f>
        <v>100</v>
      </c>
    </row>
    <row r="108" spans="1:16" ht="15.75">
      <c r="A108" s="49" t="s">
        <v>105</v>
      </c>
      <c r="B108" s="13" t="s">
        <v>96</v>
      </c>
      <c r="C108" s="16"/>
      <c r="D108" s="23"/>
      <c r="E108" s="24"/>
      <c r="F108" s="25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5.75">
      <c r="A109" s="63"/>
      <c r="B109" s="17" t="s">
        <v>33</v>
      </c>
      <c r="C109" s="21">
        <v>160</v>
      </c>
      <c r="D109" s="19">
        <f>P109*$D$4</f>
        <v>460</v>
      </c>
      <c r="E109" s="19">
        <v>12000</v>
      </c>
      <c r="F109" s="20">
        <f>D109*E109</f>
        <v>5520000</v>
      </c>
      <c r="G109" s="65">
        <f>SUM(F109:F110)</f>
        <v>6680000</v>
      </c>
      <c r="H109" s="21" t="s">
        <v>7</v>
      </c>
      <c r="I109" s="21">
        <v>6</v>
      </c>
      <c r="J109" s="67" t="s">
        <v>61</v>
      </c>
      <c r="K109" s="21">
        <v>40</v>
      </c>
      <c r="L109" s="21">
        <v>60</v>
      </c>
      <c r="M109" s="21">
        <v>20</v>
      </c>
      <c r="N109" s="21">
        <v>30</v>
      </c>
      <c r="O109" s="21">
        <v>80</v>
      </c>
      <c r="P109" s="21">
        <f>SUM(K109:O109)</f>
        <v>230</v>
      </c>
    </row>
    <row r="110" spans="1:16" ht="15.75">
      <c r="A110" s="64"/>
      <c r="B110" s="17" t="s">
        <v>54</v>
      </c>
      <c r="C110" s="21">
        <v>120</v>
      </c>
      <c r="D110" s="19">
        <f>P110*$D$4</f>
        <v>116</v>
      </c>
      <c r="E110" s="19">
        <v>10000</v>
      </c>
      <c r="F110" s="20">
        <f>D110*E110</f>
        <v>1160000</v>
      </c>
      <c r="G110" s="66"/>
      <c r="H110" s="21" t="s">
        <v>7</v>
      </c>
      <c r="I110" s="21">
        <v>6</v>
      </c>
      <c r="J110" s="66"/>
      <c r="K110" s="21">
        <v>10</v>
      </c>
      <c r="L110" s="21">
        <v>10</v>
      </c>
      <c r="M110" s="21">
        <v>3</v>
      </c>
      <c r="N110" s="21">
        <v>15</v>
      </c>
      <c r="O110" s="21">
        <v>20</v>
      </c>
      <c r="P110" s="21">
        <f>SUM(K110:O110)</f>
        <v>58</v>
      </c>
    </row>
    <row r="111" spans="1:16" ht="15.75">
      <c r="A111" s="49" t="s">
        <v>111</v>
      </c>
      <c r="B111" s="13" t="s">
        <v>34</v>
      </c>
      <c r="C111" s="16"/>
      <c r="D111" s="23"/>
      <c r="E111" s="24"/>
      <c r="F111" s="25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5.75">
      <c r="A112" s="50"/>
      <c r="B112" s="17" t="s">
        <v>34</v>
      </c>
      <c r="C112" s="21">
        <v>150</v>
      </c>
      <c r="D112" s="19">
        <f>P112*$D$4</f>
        <v>390</v>
      </c>
      <c r="E112" s="19">
        <v>15000</v>
      </c>
      <c r="F112" s="20">
        <f>D112*E112</f>
        <v>5850000</v>
      </c>
      <c r="G112" s="34">
        <f>SUM(F112)</f>
        <v>5850000</v>
      </c>
      <c r="H112" s="21" t="s">
        <v>35</v>
      </c>
      <c r="I112" s="21">
        <v>6</v>
      </c>
      <c r="J112" s="29" t="s">
        <v>61</v>
      </c>
      <c r="K112" s="21">
        <v>20</v>
      </c>
      <c r="L112" s="21">
        <v>10</v>
      </c>
      <c r="M112" s="21">
        <v>5</v>
      </c>
      <c r="N112" s="21">
        <v>100</v>
      </c>
      <c r="O112" s="21">
        <v>60</v>
      </c>
      <c r="P112" s="21">
        <f>SUM(K112:O112)</f>
        <v>195</v>
      </c>
    </row>
    <row r="113" spans="1:16" ht="15.75">
      <c r="A113" s="49" t="s">
        <v>135</v>
      </c>
      <c r="B113" s="13" t="s">
        <v>97</v>
      </c>
      <c r="C113" s="16"/>
      <c r="D113" s="23"/>
      <c r="E113" s="24"/>
      <c r="F113" s="3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5.75">
      <c r="A114" s="50"/>
      <c r="B114" s="17" t="s">
        <v>79</v>
      </c>
      <c r="C114" s="21">
        <v>200</v>
      </c>
      <c r="D114" s="19">
        <f aca="true" t="shared" si="14" ref="D114:D132">P114*$D$4</f>
        <v>54</v>
      </c>
      <c r="E114" s="19">
        <v>15000</v>
      </c>
      <c r="F114" s="20">
        <f aca="true" t="shared" si="15" ref="F114:F132">D114*E114</f>
        <v>810000</v>
      </c>
      <c r="G114" s="34">
        <f>SUM(F114)</f>
        <v>810000</v>
      </c>
      <c r="H114" s="21" t="s">
        <v>35</v>
      </c>
      <c r="I114" s="21">
        <v>6</v>
      </c>
      <c r="J114" s="29" t="s">
        <v>37</v>
      </c>
      <c r="K114" s="21">
        <v>0</v>
      </c>
      <c r="L114" s="21">
        <v>10</v>
      </c>
      <c r="M114" s="21">
        <v>2</v>
      </c>
      <c r="N114" s="21">
        <v>10</v>
      </c>
      <c r="O114" s="21">
        <v>5</v>
      </c>
      <c r="P114" s="21">
        <f>SUM(K114:O114)</f>
        <v>27</v>
      </c>
    </row>
    <row r="115" spans="1:16" ht="15.75">
      <c r="A115" s="49" t="s">
        <v>136</v>
      </c>
      <c r="B115" s="13" t="s">
        <v>36</v>
      </c>
      <c r="C115" s="16"/>
      <c r="D115" s="23"/>
      <c r="E115" s="24"/>
      <c r="F115" s="25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5.75">
      <c r="A116" s="63"/>
      <c r="B116" s="17" t="s">
        <v>55</v>
      </c>
      <c r="C116" s="21">
        <v>80</v>
      </c>
      <c r="D116" s="19">
        <f t="shared" si="14"/>
        <v>76</v>
      </c>
      <c r="E116" s="19">
        <v>10000</v>
      </c>
      <c r="F116" s="20">
        <f t="shared" si="15"/>
        <v>760000</v>
      </c>
      <c r="G116" s="65">
        <f>SUM(F116:F117)</f>
        <v>1720000</v>
      </c>
      <c r="H116" s="21" t="s">
        <v>35</v>
      </c>
      <c r="I116" s="21">
        <v>1</v>
      </c>
      <c r="J116" s="67" t="s">
        <v>37</v>
      </c>
      <c r="K116" s="21">
        <v>0</v>
      </c>
      <c r="L116" s="21">
        <v>10</v>
      </c>
      <c r="M116" s="21">
        <v>3</v>
      </c>
      <c r="N116" s="21">
        <v>15</v>
      </c>
      <c r="O116" s="21">
        <v>10</v>
      </c>
      <c r="P116" s="21">
        <f>SUM(K116:O116)</f>
        <v>38</v>
      </c>
    </row>
    <row r="117" spans="1:16" ht="15.75">
      <c r="A117" s="64"/>
      <c r="B117" s="17" t="s">
        <v>56</v>
      </c>
      <c r="C117" s="21">
        <v>40</v>
      </c>
      <c r="D117" s="19">
        <f t="shared" si="14"/>
        <v>120</v>
      </c>
      <c r="E117" s="19">
        <v>8000</v>
      </c>
      <c r="F117" s="20">
        <f t="shared" si="15"/>
        <v>960000</v>
      </c>
      <c r="G117" s="66"/>
      <c r="H117" s="21" t="s">
        <v>35</v>
      </c>
      <c r="I117" s="21">
        <v>1</v>
      </c>
      <c r="J117" s="66"/>
      <c r="K117" s="21">
        <v>2</v>
      </c>
      <c r="L117" s="21">
        <v>10</v>
      </c>
      <c r="M117" s="21">
        <v>3</v>
      </c>
      <c r="N117" s="21">
        <v>30</v>
      </c>
      <c r="O117" s="21">
        <v>15</v>
      </c>
      <c r="P117" s="21">
        <f>SUM(K117:O117)</f>
        <v>60</v>
      </c>
    </row>
    <row r="118" spans="1:16" ht="15.75">
      <c r="A118" s="49" t="s">
        <v>137</v>
      </c>
      <c r="B118" s="13" t="s">
        <v>45</v>
      </c>
      <c r="C118" s="35"/>
      <c r="D118" s="23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16"/>
    </row>
    <row r="119" spans="1:16" ht="15.75">
      <c r="A119" s="63"/>
      <c r="B119" s="37" t="s">
        <v>89</v>
      </c>
      <c r="C119" s="21">
        <v>300</v>
      </c>
      <c r="D119" s="19">
        <f t="shared" si="14"/>
        <v>80</v>
      </c>
      <c r="E119" s="19">
        <v>25000</v>
      </c>
      <c r="F119" s="20">
        <f t="shared" si="15"/>
        <v>2000000</v>
      </c>
      <c r="G119" s="65">
        <f>SUM(F119:F123)</f>
        <v>9150000</v>
      </c>
      <c r="H119" s="21" t="s">
        <v>35</v>
      </c>
      <c r="I119" s="21">
        <v>1</v>
      </c>
      <c r="J119" s="67" t="s">
        <v>37</v>
      </c>
      <c r="K119" s="21">
        <v>5</v>
      </c>
      <c r="L119" s="21">
        <v>10</v>
      </c>
      <c r="M119" s="21">
        <v>5</v>
      </c>
      <c r="N119" s="21">
        <v>15</v>
      </c>
      <c r="O119" s="21">
        <v>5</v>
      </c>
      <c r="P119" s="21">
        <f>SUM(K119:O119)</f>
        <v>40</v>
      </c>
    </row>
    <row r="120" spans="1:16" ht="15.75">
      <c r="A120" s="64"/>
      <c r="B120" s="17" t="s">
        <v>80</v>
      </c>
      <c r="C120" s="21">
        <v>200</v>
      </c>
      <c r="D120" s="19">
        <f t="shared" si="14"/>
        <v>70</v>
      </c>
      <c r="E120" s="19">
        <v>20000</v>
      </c>
      <c r="F120" s="20">
        <f t="shared" si="15"/>
        <v>1400000</v>
      </c>
      <c r="G120" s="76"/>
      <c r="H120" s="21" t="s">
        <v>35</v>
      </c>
      <c r="I120" s="21">
        <v>1</v>
      </c>
      <c r="J120" s="66"/>
      <c r="K120" s="21">
        <v>5</v>
      </c>
      <c r="L120" s="21">
        <v>10</v>
      </c>
      <c r="M120" s="21">
        <v>5</v>
      </c>
      <c r="N120" s="21">
        <v>10</v>
      </c>
      <c r="O120" s="21">
        <v>5</v>
      </c>
      <c r="P120" s="21">
        <f>SUM(K120:O120)</f>
        <v>35</v>
      </c>
    </row>
    <row r="121" spans="1:16" ht="15.75">
      <c r="A121" s="64"/>
      <c r="B121" s="17" t="s">
        <v>81</v>
      </c>
      <c r="C121" s="21">
        <v>250</v>
      </c>
      <c r="D121" s="19">
        <f t="shared" si="14"/>
        <v>70</v>
      </c>
      <c r="E121" s="19">
        <v>25000</v>
      </c>
      <c r="F121" s="20">
        <f t="shared" si="15"/>
        <v>1750000</v>
      </c>
      <c r="G121" s="76"/>
      <c r="H121" s="21" t="s">
        <v>35</v>
      </c>
      <c r="I121" s="21">
        <v>1</v>
      </c>
      <c r="J121" s="66"/>
      <c r="K121" s="21">
        <v>5</v>
      </c>
      <c r="L121" s="21">
        <v>10</v>
      </c>
      <c r="M121" s="21">
        <v>5</v>
      </c>
      <c r="N121" s="21">
        <v>10</v>
      </c>
      <c r="O121" s="21">
        <v>5</v>
      </c>
      <c r="P121" s="21">
        <f>SUM(K121:O121)</f>
        <v>35</v>
      </c>
    </row>
    <row r="122" spans="1:16" ht="15.75">
      <c r="A122" s="64"/>
      <c r="B122" s="17" t="s">
        <v>82</v>
      </c>
      <c r="C122" s="21">
        <v>300</v>
      </c>
      <c r="D122" s="19">
        <f t="shared" si="14"/>
        <v>70</v>
      </c>
      <c r="E122" s="19">
        <v>25000</v>
      </c>
      <c r="F122" s="20">
        <f t="shared" si="15"/>
        <v>1750000</v>
      </c>
      <c r="G122" s="76"/>
      <c r="H122" s="21" t="s">
        <v>35</v>
      </c>
      <c r="I122" s="21">
        <v>1</v>
      </c>
      <c r="J122" s="66"/>
      <c r="K122" s="21">
        <v>5</v>
      </c>
      <c r="L122" s="21">
        <v>10</v>
      </c>
      <c r="M122" s="21">
        <v>5</v>
      </c>
      <c r="N122" s="21">
        <v>10</v>
      </c>
      <c r="O122" s="21">
        <v>5</v>
      </c>
      <c r="P122" s="21">
        <f>SUM(K122:O122)</f>
        <v>35</v>
      </c>
    </row>
    <row r="123" spans="1:16" ht="15.75">
      <c r="A123" s="64"/>
      <c r="B123" s="17" t="s">
        <v>83</v>
      </c>
      <c r="C123" s="21">
        <v>300</v>
      </c>
      <c r="D123" s="19">
        <f t="shared" si="14"/>
        <v>90</v>
      </c>
      <c r="E123" s="19">
        <v>25000</v>
      </c>
      <c r="F123" s="20">
        <f t="shared" si="15"/>
        <v>2250000</v>
      </c>
      <c r="G123" s="76"/>
      <c r="H123" s="21" t="s">
        <v>35</v>
      </c>
      <c r="I123" s="21">
        <v>1</v>
      </c>
      <c r="J123" s="66"/>
      <c r="K123" s="21">
        <v>5</v>
      </c>
      <c r="L123" s="21">
        <v>10</v>
      </c>
      <c r="M123" s="21">
        <v>5</v>
      </c>
      <c r="N123" s="21">
        <v>20</v>
      </c>
      <c r="O123" s="21">
        <v>5</v>
      </c>
      <c r="P123" s="21">
        <f>SUM(K123:O123)</f>
        <v>45</v>
      </c>
    </row>
    <row r="124" spans="1:70" s="4" customFormat="1" ht="15.75">
      <c r="A124" s="49" t="s">
        <v>138</v>
      </c>
      <c r="B124" s="13" t="s">
        <v>98</v>
      </c>
      <c r="C124" s="35"/>
      <c r="D124" s="23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16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</row>
    <row r="125" spans="1:70" s="4" customFormat="1" ht="15.75">
      <c r="A125" s="63"/>
      <c r="B125" s="17" t="s">
        <v>84</v>
      </c>
      <c r="C125" s="21">
        <v>100</v>
      </c>
      <c r="D125" s="19">
        <f t="shared" si="14"/>
        <v>140</v>
      </c>
      <c r="E125" s="19">
        <v>18000</v>
      </c>
      <c r="F125" s="20">
        <f t="shared" si="15"/>
        <v>2520000</v>
      </c>
      <c r="G125" s="65">
        <f>SUM(F125:F126)</f>
        <v>3870000</v>
      </c>
      <c r="H125" s="21" t="s">
        <v>35</v>
      </c>
      <c r="I125" s="21">
        <v>1</v>
      </c>
      <c r="J125" s="77" t="s">
        <v>37</v>
      </c>
      <c r="K125" s="21">
        <v>5</v>
      </c>
      <c r="L125" s="21">
        <v>30</v>
      </c>
      <c r="M125" s="21">
        <v>5</v>
      </c>
      <c r="N125" s="21">
        <v>10</v>
      </c>
      <c r="O125" s="21">
        <v>20</v>
      </c>
      <c r="P125" s="21">
        <f>SUM(K125:O125)</f>
        <v>70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</row>
    <row r="126" spans="1:70" s="4" customFormat="1" ht="15.75">
      <c r="A126" s="64"/>
      <c r="B126" s="17" t="s">
        <v>85</v>
      </c>
      <c r="C126" s="21">
        <v>100</v>
      </c>
      <c r="D126" s="19">
        <f t="shared" si="14"/>
        <v>90</v>
      </c>
      <c r="E126" s="19">
        <v>15000</v>
      </c>
      <c r="F126" s="20">
        <f t="shared" si="15"/>
        <v>1350000</v>
      </c>
      <c r="G126" s="66"/>
      <c r="H126" s="21" t="s">
        <v>35</v>
      </c>
      <c r="I126" s="21">
        <v>1</v>
      </c>
      <c r="J126" s="77"/>
      <c r="K126" s="21">
        <v>0</v>
      </c>
      <c r="L126" s="21">
        <v>10</v>
      </c>
      <c r="M126" s="21">
        <v>10</v>
      </c>
      <c r="N126" s="21">
        <v>15</v>
      </c>
      <c r="O126" s="21">
        <v>10</v>
      </c>
      <c r="P126" s="21">
        <f>SUM(K126:O126)</f>
        <v>45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</row>
    <row r="127" spans="1:70" s="4" customFormat="1" ht="15.75">
      <c r="A127" s="49" t="s">
        <v>139</v>
      </c>
      <c r="B127" s="13" t="s">
        <v>68</v>
      </c>
      <c r="C127" s="35"/>
      <c r="D127" s="23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16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1:70" s="4" customFormat="1" ht="15.75">
      <c r="A128" s="50"/>
      <c r="B128" s="17" t="s">
        <v>69</v>
      </c>
      <c r="C128" s="21">
        <v>59</v>
      </c>
      <c r="D128" s="19">
        <f t="shared" si="14"/>
        <v>94</v>
      </c>
      <c r="E128" s="19">
        <v>18000</v>
      </c>
      <c r="F128" s="20">
        <f t="shared" si="15"/>
        <v>1692000</v>
      </c>
      <c r="G128" s="34">
        <f>SUM(F128)</f>
        <v>1692000</v>
      </c>
      <c r="H128" s="21" t="s">
        <v>35</v>
      </c>
      <c r="I128" s="21">
        <v>6</v>
      </c>
      <c r="J128" s="21" t="s">
        <v>38</v>
      </c>
      <c r="K128" s="21">
        <v>0</v>
      </c>
      <c r="L128" s="21">
        <v>0</v>
      </c>
      <c r="M128" s="21">
        <v>0</v>
      </c>
      <c r="N128" s="21">
        <v>45</v>
      </c>
      <c r="O128" s="21">
        <v>2</v>
      </c>
      <c r="P128" s="21">
        <f>SUM(K128:O128)</f>
        <v>47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  <row r="129" spans="1:70" s="4" customFormat="1" ht="15.75">
      <c r="A129" s="49" t="s">
        <v>140</v>
      </c>
      <c r="B129" s="13" t="s">
        <v>99</v>
      </c>
      <c r="C129" s="35"/>
      <c r="D129" s="23"/>
      <c r="E129" s="24"/>
      <c r="F129" s="25"/>
      <c r="G129" s="35"/>
      <c r="H129" s="35"/>
      <c r="I129" s="35"/>
      <c r="J129" s="35"/>
      <c r="K129" s="35"/>
      <c r="L129" s="35"/>
      <c r="M129" s="35"/>
      <c r="N129" s="35"/>
      <c r="O129" s="35"/>
      <c r="P129" s="16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</row>
    <row r="130" spans="1:70" s="4" customFormat="1" ht="15.75">
      <c r="A130" s="63"/>
      <c r="B130" s="37" t="s">
        <v>86</v>
      </c>
      <c r="C130" s="21">
        <v>200</v>
      </c>
      <c r="D130" s="19">
        <f t="shared" si="14"/>
        <v>48</v>
      </c>
      <c r="E130" s="19">
        <v>20000</v>
      </c>
      <c r="F130" s="20">
        <f t="shared" si="15"/>
        <v>960000</v>
      </c>
      <c r="G130" s="65">
        <f>SUM(F130:F132)</f>
        <v>2880000</v>
      </c>
      <c r="H130" s="21" t="s">
        <v>35</v>
      </c>
      <c r="I130" s="21">
        <v>1</v>
      </c>
      <c r="J130" s="77" t="s">
        <v>37</v>
      </c>
      <c r="K130" s="21">
        <v>2</v>
      </c>
      <c r="L130" s="21">
        <v>5</v>
      </c>
      <c r="M130" s="21">
        <v>2</v>
      </c>
      <c r="N130" s="21">
        <v>10</v>
      </c>
      <c r="O130" s="21">
        <v>5</v>
      </c>
      <c r="P130" s="21">
        <f>SUM(K130:O130)</f>
        <v>24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</row>
    <row r="131" spans="1:70" s="4" customFormat="1" ht="15.75">
      <c r="A131" s="64"/>
      <c r="B131" s="17" t="s">
        <v>87</v>
      </c>
      <c r="C131" s="21">
        <v>200</v>
      </c>
      <c r="D131" s="19">
        <f t="shared" si="14"/>
        <v>48</v>
      </c>
      <c r="E131" s="19">
        <v>20000</v>
      </c>
      <c r="F131" s="20">
        <f t="shared" si="15"/>
        <v>960000</v>
      </c>
      <c r="G131" s="66"/>
      <c r="H131" s="21" t="s">
        <v>35</v>
      </c>
      <c r="I131" s="21">
        <v>1</v>
      </c>
      <c r="J131" s="77"/>
      <c r="K131" s="21">
        <v>2</v>
      </c>
      <c r="L131" s="21">
        <v>5</v>
      </c>
      <c r="M131" s="21">
        <v>2</v>
      </c>
      <c r="N131" s="21">
        <v>10</v>
      </c>
      <c r="O131" s="21">
        <v>5</v>
      </c>
      <c r="P131" s="21">
        <f>SUM(K131:O131)</f>
        <v>24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</row>
    <row r="132" spans="1:70" s="4" customFormat="1" ht="15.75">
      <c r="A132" s="64"/>
      <c r="B132" s="37" t="s">
        <v>88</v>
      </c>
      <c r="C132" s="21">
        <v>200</v>
      </c>
      <c r="D132" s="19">
        <f t="shared" si="14"/>
        <v>48</v>
      </c>
      <c r="E132" s="19">
        <v>20000</v>
      </c>
      <c r="F132" s="20">
        <f t="shared" si="15"/>
        <v>960000</v>
      </c>
      <c r="G132" s="66"/>
      <c r="H132" s="21" t="s">
        <v>35</v>
      </c>
      <c r="I132" s="21">
        <v>1</v>
      </c>
      <c r="J132" s="77"/>
      <c r="K132" s="21">
        <v>2</v>
      </c>
      <c r="L132" s="21">
        <v>5</v>
      </c>
      <c r="M132" s="21">
        <v>2</v>
      </c>
      <c r="N132" s="21">
        <v>10</v>
      </c>
      <c r="O132" s="21">
        <v>5</v>
      </c>
      <c r="P132" s="21">
        <f>SUM(K132:O132)</f>
        <v>24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</row>
    <row r="133" spans="1:16" s="12" customFormat="1" ht="15" customHeight="1">
      <c r="A133" s="49" t="s">
        <v>141</v>
      </c>
      <c r="B133" s="13" t="s">
        <v>110</v>
      </c>
      <c r="C133" s="16"/>
      <c r="D133" s="38"/>
      <c r="E133" s="23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s="5" customFormat="1" ht="15" customHeight="1">
      <c r="A134" s="50"/>
      <c r="B134" s="17" t="s">
        <v>112</v>
      </c>
      <c r="C134" s="21">
        <v>130</v>
      </c>
      <c r="D134" s="39">
        <f>P134*$D$4</f>
        <v>100</v>
      </c>
      <c r="E134" s="19">
        <v>15000</v>
      </c>
      <c r="F134" s="39">
        <f>D134*E134</f>
        <v>1500000</v>
      </c>
      <c r="G134" s="34">
        <f>SUM(F134)</f>
        <v>1500000</v>
      </c>
      <c r="H134" s="21" t="s">
        <v>7</v>
      </c>
      <c r="I134" s="21">
        <v>5</v>
      </c>
      <c r="J134" s="29" t="s">
        <v>37</v>
      </c>
      <c r="K134" s="21">
        <v>10</v>
      </c>
      <c r="L134" s="21">
        <v>10</v>
      </c>
      <c r="M134" s="21">
        <v>10</v>
      </c>
      <c r="N134" s="21">
        <v>10</v>
      </c>
      <c r="O134" s="21">
        <v>10</v>
      </c>
      <c r="P134" s="21">
        <f>SUM(K134:O134)</f>
        <v>50</v>
      </c>
    </row>
    <row r="135" spans="1:16" s="5" customFormat="1" ht="15.75">
      <c r="A135" s="49" t="s">
        <v>142</v>
      </c>
      <c r="B135" s="13" t="s">
        <v>147</v>
      </c>
      <c r="C135" s="16"/>
      <c r="D135" s="38"/>
      <c r="E135" s="23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s="5" customFormat="1" ht="15.75">
      <c r="A136" s="50"/>
      <c r="B136" s="40" t="s">
        <v>102</v>
      </c>
      <c r="C136" s="21">
        <v>24</v>
      </c>
      <c r="D136" s="39">
        <f>P136*$D$4</f>
        <v>1500</v>
      </c>
      <c r="E136" s="61">
        <v>3333.333333</v>
      </c>
      <c r="F136" s="20">
        <f>D136*E136</f>
        <v>4999999.9995</v>
      </c>
      <c r="G136" s="62">
        <f>SUM(F136)</f>
        <v>4999999.9995</v>
      </c>
      <c r="H136" s="21" t="s">
        <v>35</v>
      </c>
      <c r="I136" s="21">
        <v>8</v>
      </c>
      <c r="J136" s="29" t="s">
        <v>61</v>
      </c>
      <c r="K136" s="21">
        <v>100</v>
      </c>
      <c r="L136" s="21">
        <v>150</v>
      </c>
      <c r="M136" s="21">
        <v>150</v>
      </c>
      <c r="N136" s="21">
        <v>150</v>
      </c>
      <c r="O136" s="21">
        <v>200</v>
      </c>
      <c r="P136" s="21">
        <f>SUM(K136:O136)</f>
        <v>750</v>
      </c>
    </row>
    <row r="137" spans="1:17" s="11" customFormat="1" ht="15" customHeight="1">
      <c r="A137" s="68" t="s">
        <v>108</v>
      </c>
      <c r="B137" s="69"/>
      <c r="C137" s="35" t="s">
        <v>109</v>
      </c>
      <c r="D137" s="41">
        <f>SUM(D5:D136)</f>
        <v>10344</v>
      </c>
      <c r="E137" s="35" t="s">
        <v>109</v>
      </c>
      <c r="F137" s="42" t="s">
        <v>109</v>
      </c>
      <c r="G137" s="43">
        <f>SUM(G5:G136)</f>
        <v>110779999.9995</v>
      </c>
      <c r="H137" s="35" t="s">
        <v>109</v>
      </c>
      <c r="I137" s="35" t="s">
        <v>109</v>
      </c>
      <c r="J137" s="35" t="s">
        <v>109</v>
      </c>
      <c r="K137" s="35">
        <f>SUM(K5:K136)</f>
        <v>606</v>
      </c>
      <c r="L137" s="41">
        <f>SUM(L5:L136)</f>
        <v>1170</v>
      </c>
      <c r="M137" s="35">
        <f>SUM(M5:M136)</f>
        <v>617</v>
      </c>
      <c r="N137" s="41">
        <f>SUM(N5:N136)</f>
        <v>1287</v>
      </c>
      <c r="O137" s="41">
        <f>SUM(O5:O136)</f>
        <v>1492</v>
      </c>
      <c r="P137" s="41">
        <f>SUM(K137:O137)</f>
        <v>5172</v>
      </c>
      <c r="Q137" s="10"/>
    </row>
    <row r="138" spans="1:17" ht="26.25" customHeight="1">
      <c r="A138" s="52" t="s">
        <v>91</v>
      </c>
      <c r="B138" s="40"/>
      <c r="C138" s="40"/>
      <c r="P138" s="9"/>
      <c r="Q138" s="5"/>
    </row>
    <row r="139" spans="1:17" ht="15.75">
      <c r="A139" s="53" t="s">
        <v>103</v>
      </c>
      <c r="B139" s="40"/>
      <c r="C139" s="40"/>
      <c r="Q139" s="5"/>
    </row>
    <row r="140" spans="1:17" ht="15.75">
      <c r="A140" s="53" t="s">
        <v>133</v>
      </c>
      <c r="B140" s="40"/>
      <c r="C140" s="40"/>
      <c r="Q140" s="5"/>
    </row>
    <row r="141" spans="1:17" ht="15.75">
      <c r="A141" s="54"/>
      <c r="B141" s="40"/>
      <c r="C141" s="40"/>
      <c r="Q141" s="5"/>
    </row>
    <row r="142" ht="15">
      <c r="Q142" s="5"/>
    </row>
    <row r="143" spans="10:17" ht="15">
      <c r="J143" s="6"/>
      <c r="Q143" s="5"/>
    </row>
    <row r="144" ht="15">
      <c r="Q144" s="5"/>
    </row>
    <row r="145" ht="15">
      <c r="Q145" s="5"/>
    </row>
    <row r="146" ht="15">
      <c r="Q146" s="5"/>
    </row>
    <row r="147" ht="15">
      <c r="Q147" s="5"/>
    </row>
    <row r="148" ht="15">
      <c r="Q148" s="5"/>
    </row>
    <row r="149" ht="15">
      <c r="Q149" s="5"/>
    </row>
    <row r="150" ht="15">
      <c r="Q150" s="5"/>
    </row>
    <row r="151" ht="15">
      <c r="Q151" s="5"/>
    </row>
    <row r="152" ht="15">
      <c r="Q152" s="5"/>
    </row>
    <row r="153" ht="15">
      <c r="Q153" s="5"/>
    </row>
    <row r="154" ht="15">
      <c r="Q154" s="5"/>
    </row>
    <row r="155" ht="15">
      <c r="Q155" s="5"/>
    </row>
    <row r="156" ht="15">
      <c r="Q156" s="5"/>
    </row>
    <row r="157" ht="15">
      <c r="Q157" s="5"/>
    </row>
    <row r="158" ht="15">
      <c r="Q158" s="5"/>
    </row>
    <row r="159" ht="15">
      <c r="Q159" s="5"/>
    </row>
    <row r="160" ht="15">
      <c r="Q160" s="5"/>
    </row>
    <row r="161" ht="15">
      <c r="Q161" s="5"/>
    </row>
    <row r="162" ht="15">
      <c r="Q162" s="5"/>
    </row>
    <row r="163" ht="15">
      <c r="Q163" s="5"/>
    </row>
    <row r="164" ht="15">
      <c r="Q164" s="5"/>
    </row>
    <row r="165" ht="15">
      <c r="Q165" s="5"/>
    </row>
    <row r="166" ht="15">
      <c r="Q166" s="5"/>
    </row>
    <row r="167" ht="15">
      <c r="Q167" s="5"/>
    </row>
    <row r="168" ht="15">
      <c r="Q168" s="5"/>
    </row>
    <row r="169" ht="15">
      <c r="Q169" s="5"/>
    </row>
    <row r="170" ht="15">
      <c r="Q170" s="5"/>
    </row>
    <row r="171" ht="15">
      <c r="Q171" s="5"/>
    </row>
    <row r="172" ht="15">
      <c r="Q172" s="5"/>
    </row>
    <row r="173" ht="15">
      <c r="Q173" s="5"/>
    </row>
    <row r="174" ht="15">
      <c r="Q174" s="5"/>
    </row>
    <row r="175" ht="15">
      <c r="Q175" s="5"/>
    </row>
    <row r="176" ht="15">
      <c r="Q176" s="5"/>
    </row>
    <row r="177" ht="15">
      <c r="Q177" s="5"/>
    </row>
    <row r="178" ht="15">
      <c r="Q178" s="5"/>
    </row>
    <row r="179" ht="15">
      <c r="Q179" s="5"/>
    </row>
    <row r="180" ht="15">
      <c r="Q180" s="5"/>
    </row>
    <row r="181" ht="15">
      <c r="Q181" s="5"/>
    </row>
    <row r="182" ht="15">
      <c r="Q182" s="5"/>
    </row>
    <row r="183" ht="15">
      <c r="Q183" s="5"/>
    </row>
    <row r="184" ht="15">
      <c r="Q184" s="5"/>
    </row>
    <row r="185" ht="15">
      <c r="Q185" s="5"/>
    </row>
    <row r="186" ht="15">
      <c r="Q186" s="5"/>
    </row>
    <row r="187" ht="15">
      <c r="Q187" s="5"/>
    </row>
    <row r="188" ht="15">
      <c r="Q188" s="5"/>
    </row>
    <row r="189" ht="15">
      <c r="Q189" s="5"/>
    </row>
    <row r="190" ht="15">
      <c r="Q190" s="5"/>
    </row>
    <row r="191" ht="15">
      <c r="Q191" s="5"/>
    </row>
    <row r="192" ht="15">
      <c r="Q192" s="5"/>
    </row>
    <row r="193" ht="15">
      <c r="Q193" s="5"/>
    </row>
    <row r="194" ht="15">
      <c r="Q194" s="5"/>
    </row>
    <row r="195" ht="15">
      <c r="Q195" s="5"/>
    </row>
    <row r="196" ht="15">
      <c r="Q196" s="5"/>
    </row>
    <row r="197" ht="15">
      <c r="Q197" s="5"/>
    </row>
    <row r="198" ht="15">
      <c r="Q198" s="5"/>
    </row>
    <row r="199" ht="15">
      <c r="Q199" s="5"/>
    </row>
    <row r="200" ht="15">
      <c r="Q200" s="5"/>
    </row>
    <row r="201" ht="15">
      <c r="Q201" s="5"/>
    </row>
    <row r="202" ht="15">
      <c r="Q202" s="5"/>
    </row>
    <row r="203" ht="15">
      <c r="Q203" s="5"/>
    </row>
    <row r="204" ht="15">
      <c r="Q204" s="5"/>
    </row>
    <row r="205" ht="15">
      <c r="Q205" s="5"/>
    </row>
    <row r="206" ht="15">
      <c r="Q206" s="5"/>
    </row>
    <row r="207" ht="15">
      <c r="Q207" s="5"/>
    </row>
    <row r="208" ht="15">
      <c r="Q208" s="5"/>
    </row>
    <row r="209" ht="15">
      <c r="Q209" s="5"/>
    </row>
    <row r="210" ht="15">
      <c r="Q210" s="5"/>
    </row>
    <row r="211" ht="15">
      <c r="Q211" s="5"/>
    </row>
    <row r="212" ht="15">
      <c r="Q212" s="5"/>
    </row>
    <row r="213" ht="15">
      <c r="Q213" s="5"/>
    </row>
    <row r="214" ht="15">
      <c r="Q214" s="5"/>
    </row>
    <row r="215" ht="15">
      <c r="Q215" s="5"/>
    </row>
    <row r="216" ht="15">
      <c r="Q216" s="5"/>
    </row>
    <row r="217" ht="15">
      <c r="Q217" s="5"/>
    </row>
    <row r="218" ht="15">
      <c r="Q218" s="5"/>
    </row>
    <row r="219" ht="15">
      <c r="Q219" s="5"/>
    </row>
    <row r="220" ht="15">
      <c r="Q220" s="5"/>
    </row>
    <row r="221" ht="15">
      <c r="Q221" s="5"/>
    </row>
    <row r="222" ht="15">
      <c r="Q222" s="5"/>
    </row>
    <row r="223" ht="15">
      <c r="Q223" s="5"/>
    </row>
    <row r="224" ht="15">
      <c r="Q224" s="5"/>
    </row>
    <row r="225" ht="15">
      <c r="Q225" s="5"/>
    </row>
    <row r="226" ht="15">
      <c r="Q226" s="5"/>
    </row>
    <row r="227" ht="15">
      <c r="Q227" s="5"/>
    </row>
    <row r="228" ht="15">
      <c r="Q228" s="5"/>
    </row>
    <row r="229" ht="15">
      <c r="Q229" s="5"/>
    </row>
    <row r="230" ht="15">
      <c r="Q230" s="5"/>
    </row>
    <row r="231" ht="15">
      <c r="Q231" s="5"/>
    </row>
    <row r="232" ht="15">
      <c r="Q232" s="5"/>
    </row>
    <row r="233" ht="15">
      <c r="Q233" s="5"/>
    </row>
    <row r="234" ht="15">
      <c r="Q234" s="5"/>
    </row>
    <row r="235" ht="15">
      <c r="Q235" s="5"/>
    </row>
    <row r="236" ht="15">
      <c r="Q236" s="5"/>
    </row>
    <row r="237" ht="15">
      <c r="Q237" s="5"/>
    </row>
    <row r="238" ht="15">
      <c r="Q238" s="5"/>
    </row>
    <row r="239" ht="15">
      <c r="Q239" s="5"/>
    </row>
    <row r="240" ht="15">
      <c r="Q240" s="5"/>
    </row>
    <row r="241" ht="15">
      <c r="Q241" s="5"/>
    </row>
    <row r="242" ht="15">
      <c r="Q242" s="5"/>
    </row>
    <row r="243" ht="15">
      <c r="Q243" s="5"/>
    </row>
    <row r="244" ht="15">
      <c r="Q244" s="5"/>
    </row>
    <row r="245" ht="15">
      <c r="Q245" s="5"/>
    </row>
    <row r="246" ht="15">
      <c r="Q246" s="5"/>
    </row>
    <row r="247" ht="15">
      <c r="Q247" s="5"/>
    </row>
    <row r="248" ht="15">
      <c r="Q248" s="5"/>
    </row>
    <row r="249" ht="15">
      <c r="Q249" s="5"/>
    </row>
    <row r="250" ht="15">
      <c r="Q250" s="5"/>
    </row>
    <row r="251" ht="15">
      <c r="Q251" s="5"/>
    </row>
    <row r="252" ht="15">
      <c r="Q252" s="5"/>
    </row>
    <row r="253" ht="15">
      <c r="Q253" s="5"/>
    </row>
    <row r="254" ht="15">
      <c r="Q254" s="5"/>
    </row>
    <row r="255" ht="15">
      <c r="Q255" s="5"/>
    </row>
    <row r="256" ht="15">
      <c r="Q256" s="5"/>
    </row>
    <row r="257" ht="15">
      <c r="Q257" s="5"/>
    </row>
    <row r="258" ht="15">
      <c r="Q258" s="5"/>
    </row>
    <row r="259" ht="15">
      <c r="Q259" s="5"/>
    </row>
    <row r="260" ht="15">
      <c r="Q260" s="5"/>
    </row>
    <row r="261" ht="15">
      <c r="Q261" s="5"/>
    </row>
    <row r="262" ht="15">
      <c r="Q262" s="5"/>
    </row>
    <row r="263" ht="15">
      <c r="Q263" s="5"/>
    </row>
    <row r="264" ht="15">
      <c r="Q264" s="5"/>
    </row>
    <row r="265" ht="15">
      <c r="Q265" s="5"/>
    </row>
    <row r="266" ht="15">
      <c r="Q266" s="5"/>
    </row>
    <row r="267" ht="15">
      <c r="Q267" s="5"/>
    </row>
    <row r="268" ht="15">
      <c r="Q268" s="5"/>
    </row>
    <row r="269" ht="15">
      <c r="Q269" s="5"/>
    </row>
    <row r="270" ht="15">
      <c r="Q270" s="5"/>
    </row>
    <row r="271" ht="15">
      <c r="Q271" s="5"/>
    </row>
    <row r="272" ht="15">
      <c r="Q272" s="5"/>
    </row>
    <row r="273" ht="15">
      <c r="Q273" s="5"/>
    </row>
    <row r="274" ht="15">
      <c r="Q274" s="5"/>
    </row>
    <row r="275" ht="15">
      <c r="Q275" s="5"/>
    </row>
    <row r="276" ht="15">
      <c r="Q276" s="5"/>
    </row>
    <row r="277" ht="15">
      <c r="Q277" s="5"/>
    </row>
    <row r="278" ht="15">
      <c r="Q278" s="5"/>
    </row>
    <row r="279" ht="15">
      <c r="Q279" s="5"/>
    </row>
    <row r="280" ht="15">
      <c r="Q280" s="5"/>
    </row>
    <row r="281" ht="15">
      <c r="Q281" s="5"/>
    </row>
    <row r="282" ht="15">
      <c r="Q282" s="5"/>
    </row>
    <row r="283" ht="15">
      <c r="Q283" s="5"/>
    </row>
    <row r="284" ht="15">
      <c r="Q284" s="5"/>
    </row>
    <row r="285" ht="15">
      <c r="Q285" s="5"/>
    </row>
    <row r="286" ht="15">
      <c r="Q286" s="5"/>
    </row>
    <row r="287" ht="15">
      <c r="Q287" s="5"/>
    </row>
    <row r="288" ht="15">
      <c r="Q288" s="5"/>
    </row>
    <row r="289" ht="15">
      <c r="Q289" s="5"/>
    </row>
    <row r="290" ht="15">
      <c r="Q290" s="5"/>
    </row>
    <row r="291" ht="15">
      <c r="Q291" s="5"/>
    </row>
    <row r="292" ht="15">
      <c r="Q292" s="5"/>
    </row>
    <row r="293" ht="15">
      <c r="Q293" s="5"/>
    </row>
    <row r="294" ht="15">
      <c r="Q294" s="5"/>
    </row>
    <row r="295" ht="15">
      <c r="Q295" s="5"/>
    </row>
    <row r="296" ht="15">
      <c r="Q296" s="5"/>
    </row>
    <row r="297" ht="15">
      <c r="Q297" s="5"/>
    </row>
    <row r="298" ht="15">
      <c r="Q298" s="5"/>
    </row>
    <row r="299" ht="15">
      <c r="Q299" s="5"/>
    </row>
    <row r="300" ht="15">
      <c r="Q300" s="5"/>
    </row>
    <row r="301" ht="15">
      <c r="Q301" s="5"/>
    </row>
    <row r="302" ht="15">
      <c r="Q302" s="5"/>
    </row>
    <row r="303" ht="15">
      <c r="Q303" s="5"/>
    </row>
    <row r="304" ht="15">
      <c r="Q304" s="5"/>
    </row>
    <row r="305" ht="15">
      <c r="Q305" s="5"/>
    </row>
    <row r="306" ht="15">
      <c r="Q306" s="5"/>
    </row>
    <row r="307" ht="15">
      <c r="Q307" s="5"/>
    </row>
    <row r="308" ht="15">
      <c r="Q308" s="5"/>
    </row>
    <row r="309" ht="15">
      <c r="Q309" s="5"/>
    </row>
  </sheetData>
  <sheetProtection/>
  <mergeCells count="65">
    <mergeCell ref="G34:G39"/>
    <mergeCell ref="G41:G46"/>
    <mergeCell ref="J65:J69"/>
    <mergeCell ref="J71:J75"/>
    <mergeCell ref="J77:J81"/>
    <mergeCell ref="J83:J87"/>
    <mergeCell ref="G65:G69"/>
    <mergeCell ref="G71:G75"/>
    <mergeCell ref="G77:G81"/>
    <mergeCell ref="G83:G87"/>
    <mergeCell ref="A20:A25"/>
    <mergeCell ref="A27:A32"/>
    <mergeCell ref="A34:A39"/>
    <mergeCell ref="A41:A46"/>
    <mergeCell ref="J20:J25"/>
    <mergeCell ref="J27:J32"/>
    <mergeCell ref="J34:J39"/>
    <mergeCell ref="J41:J46"/>
    <mergeCell ref="G20:G25"/>
    <mergeCell ref="G27:G32"/>
    <mergeCell ref="A1:P1"/>
    <mergeCell ref="A109:A110"/>
    <mergeCell ref="A116:A117"/>
    <mergeCell ref="A119:A123"/>
    <mergeCell ref="A125:A126"/>
    <mergeCell ref="G109:G110"/>
    <mergeCell ref="G125:G126"/>
    <mergeCell ref="G48:G49"/>
    <mergeCell ref="G51:G57"/>
    <mergeCell ref="G59:G63"/>
    <mergeCell ref="G100:G103"/>
    <mergeCell ref="G130:G132"/>
    <mergeCell ref="G95:G98"/>
    <mergeCell ref="G116:G117"/>
    <mergeCell ref="G119:G123"/>
    <mergeCell ref="J95:J98"/>
    <mergeCell ref="J100:J103"/>
    <mergeCell ref="J130:J132"/>
    <mergeCell ref="J125:J126"/>
    <mergeCell ref="J51:J57"/>
    <mergeCell ref="J9:J11"/>
    <mergeCell ref="J13:J18"/>
    <mergeCell ref="J48:J49"/>
    <mergeCell ref="J59:J63"/>
    <mergeCell ref="A48:A49"/>
    <mergeCell ref="A51:A57"/>
    <mergeCell ref="A59:A63"/>
    <mergeCell ref="A13:A18"/>
    <mergeCell ref="A9:A11"/>
    <mergeCell ref="A95:A98"/>
    <mergeCell ref="A100:A103"/>
    <mergeCell ref="A83:A87"/>
    <mergeCell ref="A77:A81"/>
    <mergeCell ref="A71:A75"/>
    <mergeCell ref="A65:A69"/>
    <mergeCell ref="A5:A7"/>
    <mergeCell ref="G5:G7"/>
    <mergeCell ref="J5:J7"/>
    <mergeCell ref="G9:G11"/>
    <mergeCell ref="G13:G18"/>
    <mergeCell ref="A137:B137"/>
    <mergeCell ref="A130:A132"/>
    <mergeCell ref="J109:J110"/>
    <mergeCell ref="J116:J117"/>
    <mergeCell ref="J119:J123"/>
  </mergeCells>
  <printOptions/>
  <pageMargins left="0.7874015748031497" right="0.3937007874015748" top="0.5905511811023623" bottom="0.1968503937007874" header="0.1968503937007874" footer="0"/>
  <pageSetup fitToHeight="7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Krejčíková Eliška (ZR)</dc:creator>
  <cp:keywords/>
  <dc:description/>
  <cp:lastModifiedBy>OEM</cp:lastModifiedBy>
  <cp:lastPrinted>2011-12-23T11:50:33Z</cp:lastPrinted>
  <dcterms:created xsi:type="dcterms:W3CDTF">2011-10-10T13:45:31Z</dcterms:created>
  <dcterms:modified xsi:type="dcterms:W3CDTF">2012-01-02T14:32:46Z</dcterms:modified>
  <cp:category/>
  <cp:version/>
  <cp:contentType/>
  <cp:contentStatus/>
</cp:coreProperties>
</file>